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5760" windowWidth="8970" windowHeight="9645" tabRatio="601"/>
  </bookViews>
  <sheets>
    <sheet name="KONUT" sheetId="11" r:id="rId1"/>
  </sheets>
  <definedNames>
    <definedName name="_xlnm.Print_Area" localSheetId="0">KONUT!$A$1:$O$38</definedName>
  </definedNames>
  <calcPr calcId="145621"/>
</workbook>
</file>

<file path=xl/calcChain.xml><?xml version="1.0" encoding="utf-8"?>
<calcChain xmlns="http://schemas.openxmlformats.org/spreadsheetml/2006/main">
  <c r="K24" i="11" l="1"/>
  <c r="K23" i="11"/>
  <c r="K22" i="11"/>
  <c r="K21" i="11"/>
  <c r="K20" i="11"/>
  <c r="K19" i="11"/>
  <c r="K18" i="11"/>
  <c r="K17" i="11"/>
  <c r="K16" i="11"/>
  <c r="K15" i="11"/>
  <c r="K14" i="11"/>
  <c r="K13" i="11"/>
  <c r="K12" i="11"/>
  <c r="K11" i="11"/>
  <c r="K10" i="11"/>
  <c r="K9" i="11"/>
  <c r="K8" i="11"/>
  <c r="K7" i="11"/>
  <c r="K6" i="11"/>
  <c r="K5" i="11"/>
  <c r="N28" i="11" l="1"/>
  <c r="N27" i="11"/>
  <c r="N7" i="11" l="1"/>
  <c r="N6" i="11"/>
  <c r="J16" i="11"/>
  <c r="J15" i="11"/>
  <c r="N20" i="11"/>
  <c r="J20" i="11"/>
  <c r="J7" i="11"/>
  <c r="N16" i="11"/>
  <c r="N24" i="11"/>
  <c r="N22" i="11"/>
  <c r="N19" i="11"/>
  <c r="N23" i="11"/>
  <c r="N21" i="11"/>
  <c r="N18" i="11"/>
  <c r="N17" i="11"/>
  <c r="N15" i="11"/>
  <c r="N13" i="11"/>
  <c r="N14" i="11"/>
  <c r="N11" i="11"/>
  <c r="N10" i="11"/>
  <c r="N12" i="11"/>
  <c r="N8" i="11"/>
  <c r="N9" i="11"/>
  <c r="N5" i="11"/>
  <c r="J13" i="11"/>
  <c r="J24" i="11"/>
  <c r="J22" i="11"/>
  <c r="J19" i="11"/>
  <c r="J23" i="11"/>
  <c r="J21" i="11"/>
  <c r="J18" i="11"/>
  <c r="J17" i="11"/>
  <c r="J14" i="11"/>
  <c r="J11" i="11"/>
  <c r="J10" i="11"/>
  <c r="J12" i="11"/>
  <c r="J9" i="11"/>
  <c r="J8" i="11"/>
  <c r="J6" i="11"/>
  <c r="J5" i="11"/>
</calcChain>
</file>

<file path=xl/sharedStrings.xml><?xml version="1.0" encoding="utf-8"?>
<sst xmlns="http://schemas.openxmlformats.org/spreadsheetml/2006/main" count="162" uniqueCount="93">
  <si>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</si>
  <si>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</si>
  <si>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</si>
  <si>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</si>
  <si>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</si>
  <si>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</si>
  <si>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</si>
  <si>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</si>
  <si>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</si>
  <si>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</si>
  <si>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</si>
  <si>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</si>
  <si>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</si>
  <si>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</si>
  <si>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</si>
  <si>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</si>
  <si>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</si>
  <si>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</si>
  <si>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</si>
  <si>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En Ucuz
Yakıta Göre 
Yakıt Maliyeti 
İndeksi</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</si>
  <si>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</si>
  <si>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</si>
  <si>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</si>
  <si>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</si>
  <si>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</si>
  <si>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</si>
  <si>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</si>
  <si>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</si>
  <si>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</si>
  <si>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</si>
  <si>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</si>
  <si>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</si>
  <si>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</si>
  <si>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Kocaeli</t>
    </r>
    <r>
      <rPr>
        <b/>
        <sz val="14"/>
        <rFont val="Arial"/>
        <family val="2"/>
        <charset val="162"/>
      </rPr>
      <t xml:space="preserve">
İZGAZ GDF SUEZ</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</si>
  <si>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</si>
  <si>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</si>
  <si>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</si>
  <si>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</si>
  <si>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</si>
  <si>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</si>
  <si>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</si>
  <si>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</si>
  <si>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</si>
  <si>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</si>
  <si>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</si>
  <si>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</si>
  <si>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</si>
  <si>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</si>
  <si>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</si>
  <si>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</si>
  <si>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</si>
  <si>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r>
      <t xml:space="preserve">Not: </t>
    </r>
    <r>
      <rPr>
        <b/>
        <sz val="16"/>
        <color indexed="9"/>
        <rFont val="Arial"/>
        <family val="2"/>
        <charset val="162"/>
      </rPr>
      <t xml:space="preserve">(YC) </t>
    </r>
    <r>
      <rPr>
        <b/>
        <sz val="13"/>
        <color indexed="9"/>
        <rFont val="Arial"/>
        <family val="2"/>
        <charset val="162"/>
      </rPr>
      <t>Yoğuşmalı Cihaz kullanımı içindir.</t>
    </r>
  </si>
  <si>
    <t>(YC)</t>
  </si>
  <si>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</si>
  <si>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</si>
  <si>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</si>
  <si>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</si>
  <si>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</si>
  <si>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isan</t>
  </si>
  <si>
    <t>0,717322 x 1000
5046 x 0,65</t>
  </si>
  <si>
    <t>0,654900 x 1000
4731 x 0,65</t>
  </si>
  <si>
    <r>
      <t>1,190000 x 1000</t>
    </r>
    <r>
      <rPr>
        <vertAlign val="superscript"/>
        <sz val="11"/>
        <rFont val="Arial"/>
        <family val="2"/>
        <charset val="162"/>
      </rPr>
      <t xml:space="preserve">
</t>
    </r>
    <r>
      <rPr>
        <sz val="11"/>
        <rFont val="Arial"/>
        <family val="2"/>
        <charset val="162"/>
      </rPr>
      <t>7.000 x 0,65</t>
    </r>
  </si>
  <si>
    <r>
      <t>İstanbul</t>
    </r>
    <r>
      <rPr>
        <b/>
        <sz val="14"/>
        <rFont val="Arial"/>
        <family val="2"/>
        <charset val="162"/>
      </rPr>
      <t xml:space="preserve">
</t>
    </r>
    <r>
      <rPr>
        <b/>
        <sz val="13"/>
        <rFont val="Arial"/>
        <family val="2"/>
        <charset val="162"/>
      </rPr>
      <t>HAKAN KÖMÜR</t>
    </r>
  </si>
  <si>
    <t>Değişim 
Sıralaması</t>
  </si>
  <si>
    <r>
      <t>0,475098 x 1000</t>
    </r>
    <r>
      <rPr>
        <vertAlign val="superscript"/>
        <sz val="11"/>
        <rFont val="Arial"/>
        <family val="2"/>
        <charset val="162"/>
      </rPr>
      <t xml:space="preserve">
</t>
    </r>
    <r>
      <rPr>
        <sz val="11"/>
        <rFont val="Arial"/>
        <family val="2"/>
        <charset val="162"/>
      </rPr>
      <t>860 x 0,99</t>
    </r>
  </si>
  <si>
    <r>
      <t>0,479307 x 1000</t>
    </r>
    <r>
      <rPr>
        <vertAlign val="superscript"/>
        <sz val="11"/>
        <rFont val="Arial"/>
        <family val="2"/>
        <charset val="162"/>
      </rPr>
      <t xml:space="preserve">
</t>
    </r>
    <r>
      <rPr>
        <sz val="11"/>
        <rFont val="Arial"/>
        <family val="2"/>
        <charset val="162"/>
      </rPr>
      <t>860 x 0,99</t>
    </r>
  </si>
  <si>
    <r>
      <t xml:space="preserve">09 Ocak </t>
    </r>
    <r>
      <rPr>
        <b/>
        <sz val="12"/>
        <rFont val="Arial"/>
        <family val="2"/>
        <charset val="162"/>
      </rPr>
      <t>2017</t>
    </r>
    <r>
      <rPr>
        <sz val="12"/>
        <rFont val="Arial"/>
        <family val="2"/>
        <charset val="162"/>
      </rPr>
      <t xml:space="preserve"> tarihinde</t>
    </r>
  </si>
  <si>
    <t xml:space="preserve">18 Ocak 2017
Tarihindeki 
Birim Fiyatları </t>
  </si>
  <si>
    <r>
      <t>7,752623 x 1000</t>
    </r>
    <r>
      <rPr>
        <vertAlign val="superscript"/>
        <sz val="11"/>
        <rFont val="Arial"/>
        <family val="2"/>
        <charset val="162"/>
      </rPr>
      <t xml:space="preserve">
</t>
    </r>
    <r>
      <rPr>
        <sz val="11"/>
        <rFont val="Arial"/>
        <family val="2"/>
        <charset val="162"/>
      </rPr>
      <t>11.100 x 1,06</t>
    </r>
  </si>
  <si>
    <r>
      <t>7,752623 x 1000</t>
    </r>
    <r>
      <rPr>
        <vertAlign val="superscript"/>
        <sz val="11"/>
        <rFont val="Arial"/>
        <family val="2"/>
        <charset val="162"/>
      </rPr>
      <t xml:space="preserve">
</t>
    </r>
    <r>
      <rPr>
        <sz val="11"/>
        <rFont val="Arial"/>
        <family val="2"/>
        <charset val="162"/>
      </rPr>
      <t>11.100 x 0,92</t>
    </r>
  </si>
  <si>
    <r>
      <t>6,071006 x 1000</t>
    </r>
    <r>
      <rPr>
        <vertAlign val="superscript"/>
        <sz val="11"/>
        <rFont val="Arial"/>
        <family val="2"/>
        <charset val="162"/>
      </rPr>
      <t xml:space="preserve">
</t>
    </r>
    <r>
      <rPr>
        <sz val="11"/>
        <rFont val="Arial"/>
        <family val="2"/>
        <charset val="162"/>
      </rPr>
      <t>10.256 x 0,84</t>
    </r>
  </si>
  <si>
    <r>
      <t>3,100000 x 1000</t>
    </r>
    <r>
      <rPr>
        <vertAlign val="superscript"/>
        <sz val="11"/>
        <rFont val="Arial"/>
        <family val="2"/>
        <charset val="162"/>
      </rPr>
      <t xml:space="preserve">
</t>
    </r>
    <r>
      <rPr>
        <sz val="11"/>
        <rFont val="Arial"/>
        <family val="2"/>
        <charset val="162"/>
      </rPr>
      <t>9.875 x 0,80</t>
    </r>
  </si>
  <si>
    <r>
      <t>7,922222 x 1000</t>
    </r>
    <r>
      <rPr>
        <vertAlign val="superscript"/>
        <sz val="11"/>
        <rFont val="Arial"/>
        <family val="2"/>
        <charset val="162"/>
      </rPr>
      <t xml:space="preserve">
</t>
    </r>
    <r>
      <rPr>
        <sz val="11"/>
        <rFont val="Arial"/>
        <family val="2"/>
        <charset val="162"/>
      </rPr>
      <t>11.000 x 0,90</t>
    </r>
  </si>
  <si>
    <r>
      <t>1,111669 x 1000</t>
    </r>
    <r>
      <rPr>
        <vertAlign val="superscript"/>
        <sz val="11"/>
        <rFont val="Arial"/>
        <family val="2"/>
        <charset val="162"/>
      </rPr>
      <t xml:space="preserve">
</t>
    </r>
    <r>
      <rPr>
        <sz val="11"/>
        <rFont val="Arial"/>
        <family val="2"/>
        <charset val="162"/>
      </rPr>
      <t xml:space="preserve"> 8250 x 1,07</t>
    </r>
  </si>
  <si>
    <r>
      <t>1,111669 x 1000</t>
    </r>
    <r>
      <rPr>
        <vertAlign val="superscript"/>
        <sz val="11"/>
        <rFont val="Arial"/>
        <family val="2"/>
        <charset val="162"/>
      </rPr>
      <t xml:space="preserve">
</t>
    </r>
    <r>
      <rPr>
        <sz val="11"/>
        <rFont val="Arial"/>
        <family val="2"/>
        <charset val="162"/>
      </rPr>
      <t xml:space="preserve"> 8250 x 0,93</t>
    </r>
  </si>
  <si>
    <t>1,183309 x 1000 
8250 x 1,07</t>
  </si>
  <si>
    <r>
      <t>1,105517 x 1000</t>
    </r>
    <r>
      <rPr>
        <vertAlign val="superscript"/>
        <sz val="11"/>
        <rFont val="Arial"/>
        <family val="2"/>
        <charset val="162"/>
      </rPr>
      <t xml:space="preserve"> 
</t>
    </r>
    <r>
      <rPr>
        <sz val="11"/>
        <rFont val="Arial"/>
        <family val="2"/>
        <charset val="162"/>
      </rPr>
      <t>8250 x 1,07</t>
    </r>
  </si>
  <si>
    <r>
      <t>1,105517 x 1000</t>
    </r>
    <r>
      <rPr>
        <vertAlign val="superscript"/>
        <sz val="11"/>
        <rFont val="Arial"/>
        <family val="2"/>
        <charset val="162"/>
      </rPr>
      <t xml:space="preserve"> 
</t>
    </r>
    <r>
      <rPr>
        <sz val="11"/>
        <rFont val="Arial"/>
        <family val="2"/>
        <charset val="162"/>
      </rPr>
      <t>8250 x 0,93</t>
    </r>
  </si>
  <si>
    <r>
      <t>1,064067 x 1000</t>
    </r>
    <r>
      <rPr>
        <vertAlign val="superscript"/>
        <sz val="11"/>
        <rFont val="Arial"/>
        <family val="2"/>
        <charset val="162"/>
      </rPr>
      <t xml:space="preserve">
</t>
    </r>
    <r>
      <rPr>
        <sz val="11"/>
        <rFont val="Arial"/>
        <family val="2"/>
        <charset val="162"/>
      </rPr>
      <t>8250 x 1,07</t>
    </r>
  </si>
  <si>
    <r>
      <t>1,064067 x 1000</t>
    </r>
    <r>
      <rPr>
        <vertAlign val="superscript"/>
        <sz val="11"/>
        <rFont val="Arial"/>
        <family val="2"/>
        <charset val="162"/>
      </rPr>
      <t xml:space="preserve">
</t>
    </r>
    <r>
      <rPr>
        <sz val="11"/>
        <rFont val="Arial"/>
        <family val="2"/>
        <charset val="162"/>
      </rPr>
      <t xml:space="preserve"> 8250 x 0,93</t>
    </r>
  </si>
  <si>
    <r>
      <t>1,130749 x 1000</t>
    </r>
    <r>
      <rPr>
        <vertAlign val="superscript"/>
        <sz val="11"/>
        <rFont val="Arial"/>
        <family val="2"/>
        <charset val="162"/>
      </rPr>
      <t xml:space="preserve">
</t>
    </r>
    <r>
      <rPr>
        <sz val="11"/>
        <rFont val="Arial"/>
        <family val="2"/>
        <charset val="162"/>
      </rPr>
      <t>8250 x 1,07</t>
    </r>
  </si>
  <si>
    <r>
      <t>1,130749 x 1000</t>
    </r>
    <r>
      <rPr>
        <vertAlign val="superscript"/>
        <sz val="11"/>
        <rFont val="Arial"/>
        <family val="2"/>
        <charset val="162"/>
      </rPr>
      <t xml:space="preserve">
</t>
    </r>
    <r>
      <rPr>
        <sz val="11"/>
        <rFont val="Arial"/>
        <family val="2"/>
        <charset val="162"/>
      </rPr>
      <t>8250 x 0,93</t>
    </r>
  </si>
  <si>
    <r>
      <t xml:space="preserve">(  30 Ocak 2018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</si>
  <si>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30 Ocak 2018
</t>
    </r>
    <r>
      <rPr>
        <sz val="14"/>
        <rFont val="Arial"/>
        <family val="2"/>
        <charset val="162"/>
      </rPr>
      <t>Tarihindeki
Birim Fiyat</t>
    </r>
  </si>
  <si>
    <r>
      <t>30 Ocak 2018</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</si>
  <si>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30 Ocak 2018
18 Ocak 2017</t>
  </si>
  <si>
    <r>
      <t>4. Doğalgaz</t>
    </r>
    <r>
      <rPr>
        <sz val="11"/>
        <rFont val="Arial"/>
        <family val="2"/>
        <charset val="162"/>
      </rPr>
      <t xml:space="preserve"> fiyatları  01 Ocak 2018 tarihinde yayınlanan, 30 Ocak 2018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</si>
  <si>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30 Ocak 2018 tarihinde geçerli olan 01 Ocak 2018 tarihinde yayınlanan AYGAZ ve  İPRAGAZ fiyat sirkülerlerinden alınmış fiyatların ortalamasıdır. </t>
    </r>
  </si>
  <si>
    <r>
      <t>6.</t>
    </r>
    <r>
      <rPr>
        <sz val="11"/>
        <rFont val="Arial"/>
        <family val="2"/>
        <charset val="162"/>
      </rPr>
      <t xml:space="preserve"> </t>
    </r>
    <r>
      <rPr>
        <b/>
        <sz val="11"/>
        <rFont val="Arial"/>
        <family val="2"/>
        <charset val="162"/>
      </rPr>
      <t xml:space="preserve">Elektrik </t>
    </r>
    <r>
      <rPr>
        <sz val="11"/>
        <rFont val="Arial"/>
        <family val="2"/>
        <charset val="162"/>
      </rPr>
      <t>birim fiyatları 01 Ocak 2018 tarihinde yayınlanan, 30 Ocak 2018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</si>
  <si>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30 Ocak 2018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</si>
  <si>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30 Ocak 2018 tarihinde geçerli olan </t>
    </r>
    <r>
      <rPr>
        <b/>
        <sz val="11"/>
        <rFont val="Arial"/>
        <family val="2"/>
        <charset val="162"/>
      </rPr>
      <t>TKİ - ELİ</t>
    </r>
    <r>
      <rPr>
        <sz val="11"/>
        <rFont val="Arial"/>
        <family val="2"/>
        <charset val="162"/>
      </rPr>
      <t>'nin 01 Temmuz 2017 tarihli Isınma Amaçlı (Torbalanmış) Kömürlerin İstanbul Bayi Depo Satış Fiyatları listesinden alınmış  Soma Kısrakdere; +18 mm Yıkanmış Parça - Torba: 394 TL/ton (KDV Hariç),  +20 mm Yıkanmış Parça - Torba: 440 TL/ton (KDV Hariç) fiyatına nakliye bedeli (101,9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</si>
  <si>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30 Ocak 2018 tarihinde geçerli olan portakal tipi linyit için nakliye ücreti ve KDV dahil bayi satış fiyatı 29,75 TL/25 kg.torba veya 1190 TL/ton'dur.</t>
    </r>
  </si>
  <si>
    <r>
      <t xml:space="preserve">30 Ocak </t>
    </r>
    <r>
      <rPr>
        <b/>
        <sz val="12"/>
        <rFont val="Arial"/>
        <family val="2"/>
        <charset val="162"/>
      </rPr>
      <t>2018</t>
    </r>
    <r>
      <rPr>
        <sz val="12"/>
        <rFont val="Arial"/>
        <family val="2"/>
        <charset val="162"/>
      </rPr>
      <t xml:space="preserve"> tarihinde</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</si>
</sst>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7">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u/>
      <sz val="14"/>
      <name val="Arial"/>
      <family val="2"/>
      <charset val="162"/>
    </font>
    <font>
      <sz val="13.5"/>
      <name val="Arial"/>
      <family val="2"/>
      <charset val="162"/>
    </font>
    <font>
      <b/>
      <sz val="13.5"/>
      <name val="Arial"/>
      <family val="2"/>
      <charset val="162"/>
    </font>
  </fonts>
  <fills count="30">
    <fill>
      <patternFill patternType="none"/>
    </fill>
    <fill>
      <patternFill patternType="gray125"/>
    </fill>
    <fill>
      <patternFill patternType="solid">
        <fgColor indexed="9"/>
        <bgColor indexed="64"/>
      </patternFill>
    </fill>
    <fill>
      <patternFill patternType="solid">
        <fgColor indexed="63"/>
        <bgColor indexed="64"/>
      </patternFill>
    </fill>
    <fill>
      <patternFill patternType="solid">
        <fgColor rgb="FFFFFF99"/>
        <bgColor indexed="64"/>
      </patternFill>
    </fill>
    <fill>
      <patternFill patternType="solid">
        <fgColor rgb="FFFFFF00"/>
        <bgColor indexed="64"/>
      </patternFill>
    </fill>
    <fill>
      <patternFill patternType="solid">
        <fgColor theme="1"/>
        <bgColor indexed="64"/>
      </patternFill>
    </fill>
    <fill>
      <patternFill patternType="solid">
        <fgColor rgb="FFABD5FF"/>
        <bgColor indexed="64"/>
      </patternFill>
    </fill>
    <fill>
      <patternFill patternType="solid">
        <fgColor rgb="FF48C7E0"/>
        <bgColor indexed="64"/>
      </patternFill>
    </fill>
    <fill>
      <patternFill patternType="solid">
        <fgColor rgb="FF7BD7E9"/>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rgb="FF19FF81"/>
        <bgColor indexed="64"/>
      </patternFill>
    </fill>
    <fill>
      <patternFill patternType="solid">
        <fgColor rgb="FF9BFFC8"/>
        <bgColor indexed="64"/>
      </patternFill>
    </fill>
    <fill>
      <patternFill patternType="solid">
        <fgColor rgb="FF61FFA8"/>
        <bgColor indexed="64"/>
      </patternFill>
    </fill>
    <fill>
      <patternFill patternType="solid">
        <fgColor rgb="FF79FFFF"/>
        <bgColor indexed="64"/>
      </patternFill>
    </fill>
    <fill>
      <patternFill patternType="solid">
        <fgColor rgb="FF7DFFFF"/>
        <bgColor indexed="64"/>
      </patternFill>
    </fill>
    <fill>
      <patternFill patternType="solid">
        <fgColor rgb="FFFFFA2F"/>
        <bgColor indexed="64"/>
      </patternFill>
    </fill>
    <fill>
      <patternFill patternType="solid">
        <fgColor rgb="FFFFFB43"/>
        <bgColor indexed="64"/>
      </patternFill>
    </fill>
    <fill>
      <patternFill patternType="solid">
        <fgColor rgb="FFFFFEC9"/>
        <bgColor indexed="64"/>
      </patternFill>
    </fill>
    <fill>
      <patternFill patternType="solid">
        <fgColor rgb="FFFFFEC5"/>
        <bgColor indexed="64"/>
      </patternFill>
    </fill>
    <fill>
      <patternFill patternType="solid">
        <fgColor rgb="FFFFFDB7"/>
        <bgColor indexed="64"/>
      </patternFill>
    </fill>
    <fill>
      <patternFill patternType="solid">
        <fgColor rgb="FFFFFD97"/>
        <bgColor indexed="64"/>
      </patternFill>
    </fill>
    <fill>
      <patternFill patternType="solid">
        <fgColor rgb="FFFFFC89"/>
        <bgColor indexed="64"/>
      </patternFill>
    </fill>
    <fill>
      <patternFill patternType="solid">
        <fgColor rgb="FFFFFC79"/>
        <bgColor indexed="64"/>
      </patternFill>
    </fill>
    <fill>
      <patternFill patternType="solid">
        <fgColor rgb="FFFFFB5D"/>
        <bgColor indexed="64"/>
      </patternFill>
    </fill>
    <fill>
      <patternFill patternType="solid">
        <fgColor rgb="FFFFF909"/>
        <bgColor indexed="64"/>
      </patternFill>
    </fill>
  </fills>
  <borders count="70">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380">
    <xf numFmtId="0" fontId="0" fillId="0" borderId="0" xfId="0"/>
    <xf numFmtId="0" fontId="5" fillId="0" borderId="1"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6" fillId="0" borderId="21" xfId="0" applyFont="1" applyFill="1" applyBorder="1" applyAlignment="1">
      <alignment horizontal="center" vertical="center" wrapText="1"/>
    </xf>
    <xf numFmtId="0" fontId="24" fillId="0" borderId="0" xfId="0" applyFont="1" applyFill="1"/>
    <xf numFmtId="10" fontId="7" fillId="0" borderId="0" xfId="0" applyNumberFormat="1" applyFont="1" applyFill="1"/>
    <xf numFmtId="0" fontId="23" fillId="6" borderId="11" xfId="0" applyFont="1" applyFill="1" applyBorder="1" applyAlignment="1">
      <alignment horizontal="center" vertical="center"/>
    </xf>
    <xf numFmtId="0" fontId="7" fillId="7" borderId="9" xfId="0" applyFont="1" applyFill="1" applyBorder="1" applyAlignment="1">
      <alignment horizontal="center" vertical="center"/>
    </xf>
    <xf numFmtId="0" fontId="3" fillId="7" borderId="11" xfId="0" applyFont="1" applyFill="1" applyBorder="1" applyAlignment="1">
      <alignment horizontal="center" vertical="center"/>
    </xf>
    <xf numFmtId="0" fontId="2" fillId="7" borderId="13"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7" borderId="20" xfId="0" applyFont="1" applyFill="1" applyBorder="1" applyAlignment="1">
      <alignment horizontal="center" vertical="center" wrapText="1"/>
    </xf>
    <xf numFmtId="3" fontId="7" fillId="7" borderId="5" xfId="0" applyNumberFormat="1" applyFont="1" applyFill="1" applyBorder="1" applyAlignment="1">
      <alignment vertical="center" wrapText="1"/>
    </xf>
    <xf numFmtId="9" fontId="7" fillId="7" borderId="10" xfId="0" applyNumberFormat="1" applyFont="1" applyFill="1" applyBorder="1" applyAlignment="1">
      <alignment horizontal="center" vertical="center"/>
    </xf>
    <xf numFmtId="0" fontId="5" fillId="7" borderId="7" xfId="0" applyFont="1" applyFill="1" applyBorder="1" applyAlignment="1">
      <alignment horizontal="center" vertical="center" wrapText="1"/>
    </xf>
    <xf numFmtId="167" fontId="10" fillId="7" borderId="10" xfId="0" applyNumberFormat="1" applyFont="1" applyFill="1" applyBorder="1" applyAlignment="1">
      <alignment horizontal="center" vertical="center"/>
    </xf>
    <xf numFmtId="3" fontId="8" fillId="7" borderId="3" xfId="0" applyNumberFormat="1" applyFont="1" applyFill="1" applyBorder="1" applyAlignment="1">
      <alignment horizontal="center" vertical="center"/>
    </xf>
    <xf numFmtId="3" fontId="5" fillId="7" borderId="2" xfId="0" applyNumberFormat="1" applyFont="1" applyFill="1" applyBorder="1" applyAlignment="1">
      <alignment vertical="center" wrapText="1"/>
    </xf>
    <xf numFmtId="168" fontId="10" fillId="7" borderId="6" xfId="0" applyNumberFormat="1" applyFont="1" applyFill="1" applyBorder="1" applyAlignment="1">
      <alignment horizontal="center" vertical="center"/>
    </xf>
    <xf numFmtId="0" fontId="12" fillId="7" borderId="4" xfId="0" applyFont="1" applyFill="1" applyBorder="1" applyAlignment="1">
      <alignment horizontal="center" vertical="center"/>
    </xf>
    <xf numFmtId="0" fontId="7" fillId="8" borderId="7" xfId="0" applyFont="1" applyFill="1" applyBorder="1" applyAlignment="1">
      <alignment horizontal="center" vertical="center"/>
    </xf>
    <xf numFmtId="0" fontId="3" fillId="8" borderId="11" xfId="0" applyFont="1" applyFill="1" applyBorder="1" applyAlignment="1">
      <alignment horizontal="center" vertical="center"/>
    </xf>
    <xf numFmtId="9" fontId="7" fillId="8" borderId="10" xfId="0" applyNumberFormat="1" applyFont="1" applyFill="1" applyBorder="1" applyAlignment="1">
      <alignment horizontal="center" vertical="center"/>
    </xf>
    <xf numFmtId="0" fontId="5" fillId="8" borderId="7" xfId="0" applyFont="1" applyFill="1" applyBorder="1" applyAlignment="1">
      <alignment horizontal="center" vertical="center" wrapText="1"/>
    </xf>
    <xf numFmtId="0" fontId="3" fillId="8" borderId="20" xfId="0" applyFont="1" applyFill="1" applyBorder="1" applyAlignment="1">
      <alignment horizontal="center" vertical="center" wrapText="1"/>
    </xf>
    <xf numFmtId="0" fontId="7" fillId="8" borderId="14"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7" fillId="8" borderId="5" xfId="0" applyFont="1" applyFill="1" applyBorder="1" applyAlignment="1">
      <alignment vertical="center" wrapText="1"/>
    </xf>
    <xf numFmtId="167" fontId="10" fillId="8" borderId="11" xfId="0" applyNumberFormat="1" applyFont="1" applyFill="1" applyBorder="1" applyAlignment="1">
      <alignment horizontal="center" vertical="center"/>
    </xf>
    <xf numFmtId="1" fontId="8" fillId="8" borderId="4" xfId="0" applyNumberFormat="1" applyFont="1" applyFill="1" applyBorder="1" applyAlignment="1">
      <alignment horizontal="center" vertical="center"/>
    </xf>
    <xf numFmtId="0" fontId="5" fillId="8" borderId="4" xfId="0" applyFont="1" applyFill="1" applyBorder="1" applyAlignment="1">
      <alignment vertical="center" wrapText="1"/>
    </xf>
    <xf numFmtId="168" fontId="10" fillId="8" borderId="5" xfId="0" applyNumberFormat="1" applyFont="1" applyFill="1" applyBorder="1" applyAlignment="1">
      <alignment horizontal="center" vertical="center"/>
    </xf>
    <xf numFmtId="0" fontId="12" fillId="8" borderId="2" xfId="0" applyFont="1" applyFill="1" applyBorder="1" applyAlignment="1">
      <alignment horizontal="center" vertical="center"/>
    </xf>
    <xf numFmtId="0" fontId="7" fillId="9" borderId="7" xfId="0" applyFont="1" applyFill="1" applyBorder="1" applyAlignment="1">
      <alignment horizontal="center" vertical="center"/>
    </xf>
    <xf numFmtId="0" fontId="3" fillId="9" borderId="11" xfId="0" applyFont="1" applyFill="1" applyBorder="1" applyAlignment="1">
      <alignment horizontal="center" vertical="center"/>
    </xf>
    <xf numFmtId="0" fontId="2" fillId="9" borderId="13" xfId="0" applyFont="1" applyFill="1" applyBorder="1" applyAlignment="1">
      <alignment horizontal="center" vertical="center" wrapText="1"/>
    </xf>
    <xf numFmtId="0" fontId="7" fillId="9" borderId="15" xfId="0" applyFont="1" applyFill="1" applyBorder="1" applyAlignment="1">
      <alignment horizontal="center" vertical="center" wrapText="1"/>
    </xf>
    <xf numFmtId="0" fontId="7" fillId="9" borderId="20" xfId="0" applyFont="1" applyFill="1" applyBorder="1" applyAlignment="1">
      <alignment horizontal="center" vertical="center" wrapText="1"/>
    </xf>
    <xf numFmtId="3" fontId="7" fillId="9" borderId="5" xfId="0" applyNumberFormat="1" applyFont="1" applyFill="1" applyBorder="1" applyAlignment="1">
      <alignment vertical="center" wrapText="1"/>
    </xf>
    <xf numFmtId="9" fontId="7" fillId="9" borderId="10" xfId="0" applyNumberFormat="1" applyFont="1" applyFill="1" applyBorder="1" applyAlignment="1">
      <alignment horizontal="center" vertical="center"/>
    </xf>
    <xf numFmtId="0" fontId="5" fillId="9" borderId="7" xfId="0" applyFont="1" applyFill="1" applyBorder="1" applyAlignment="1">
      <alignment horizontal="center" vertical="center" wrapText="1"/>
    </xf>
    <xf numFmtId="167" fontId="10" fillId="9" borderId="10" xfId="0" applyNumberFormat="1" applyFont="1" applyFill="1" applyBorder="1" applyAlignment="1">
      <alignment horizontal="center" vertical="center"/>
    </xf>
    <xf numFmtId="3" fontId="8" fillId="9" borderId="3" xfId="0" applyNumberFormat="1" applyFont="1" applyFill="1" applyBorder="1" applyAlignment="1">
      <alignment horizontal="center" vertical="center"/>
    </xf>
    <xf numFmtId="3" fontId="5" fillId="9" borderId="2" xfId="0" applyNumberFormat="1" applyFont="1" applyFill="1" applyBorder="1" applyAlignment="1">
      <alignment vertical="center" wrapText="1"/>
    </xf>
    <xf numFmtId="168" fontId="10" fillId="9" borderId="6" xfId="0" applyNumberFormat="1" applyFont="1" applyFill="1" applyBorder="1" applyAlignment="1">
      <alignment horizontal="center" vertical="center"/>
    </xf>
    <xf numFmtId="0" fontId="12" fillId="9" borderId="4" xfId="0" applyFont="1" applyFill="1" applyBorder="1" applyAlignment="1">
      <alignment horizontal="center" vertical="center"/>
    </xf>
    <xf numFmtId="0" fontId="7" fillId="10" borderId="9" xfId="0" applyFont="1" applyFill="1" applyBorder="1" applyAlignment="1">
      <alignment horizontal="center" vertical="center"/>
    </xf>
    <xf numFmtId="0" fontId="3" fillId="10" borderId="11" xfId="0" applyFont="1" applyFill="1" applyBorder="1" applyAlignment="1">
      <alignment horizontal="center" vertical="center"/>
    </xf>
    <xf numFmtId="0" fontId="3" fillId="10" borderId="13" xfId="0" applyFont="1" applyFill="1" applyBorder="1" applyAlignment="1">
      <alignment horizontal="center" vertical="center" wrapText="1"/>
    </xf>
    <xf numFmtId="0" fontId="4" fillId="10" borderId="15" xfId="0" applyFont="1" applyFill="1" applyBorder="1" applyAlignment="1">
      <alignment horizontal="center" vertical="center" wrapText="1"/>
    </xf>
    <xf numFmtId="0" fontId="7" fillId="10" borderId="6" xfId="0" applyFont="1" applyFill="1" applyBorder="1" applyAlignment="1">
      <alignment horizontal="center" vertical="center" wrapText="1"/>
    </xf>
    <xf numFmtId="0" fontId="7" fillId="10" borderId="6" xfId="0" applyFont="1" applyFill="1" applyBorder="1" applyAlignment="1">
      <alignment vertical="center" wrapText="1"/>
    </xf>
    <xf numFmtId="9" fontId="7" fillId="10" borderId="19" xfId="0" applyNumberFormat="1" applyFont="1" applyFill="1" applyBorder="1" applyAlignment="1">
      <alignment horizontal="center" vertical="center"/>
    </xf>
    <xf numFmtId="0" fontId="5" fillId="10" borderId="9" xfId="0" applyFont="1" applyFill="1" applyBorder="1" applyAlignment="1">
      <alignment horizontal="center" vertical="center" wrapText="1"/>
    </xf>
    <xf numFmtId="0" fontId="5" fillId="10" borderId="4" xfId="0" applyFont="1" applyFill="1" applyBorder="1" applyAlignment="1">
      <alignment vertical="center" wrapText="1"/>
    </xf>
    <xf numFmtId="168" fontId="10" fillId="10" borderId="6" xfId="0" applyNumberFormat="1" applyFont="1" applyFill="1" applyBorder="1" applyAlignment="1">
      <alignment horizontal="center" vertical="center"/>
    </xf>
    <xf numFmtId="0" fontId="7" fillId="11" borderId="9" xfId="0" applyFont="1" applyFill="1" applyBorder="1" applyAlignment="1">
      <alignment horizontal="center" vertical="center"/>
    </xf>
    <xf numFmtId="0" fontId="3" fillId="11" borderId="11" xfId="0" applyFont="1" applyFill="1" applyBorder="1" applyAlignment="1">
      <alignment horizontal="center" vertical="center"/>
    </xf>
    <xf numFmtId="0" fontId="3" fillId="11" borderId="13" xfId="0" applyFont="1" applyFill="1" applyBorder="1" applyAlignment="1">
      <alignment horizontal="center" vertical="center" wrapText="1"/>
    </xf>
    <xf numFmtId="0" fontId="4" fillId="11" borderId="15" xfId="0" applyFont="1" applyFill="1" applyBorder="1" applyAlignment="1">
      <alignment horizontal="center" vertical="center" wrapText="1"/>
    </xf>
    <xf numFmtId="0" fontId="7" fillId="11" borderId="6" xfId="0" applyFont="1" applyFill="1" applyBorder="1" applyAlignment="1">
      <alignment horizontal="center" vertical="center" wrapText="1"/>
    </xf>
    <xf numFmtId="0" fontId="7" fillId="11" borderId="6" xfId="0" applyFont="1" applyFill="1" applyBorder="1" applyAlignment="1">
      <alignment vertical="center" wrapText="1"/>
    </xf>
    <xf numFmtId="9" fontId="7" fillId="11" borderId="19" xfId="0" applyNumberFormat="1" applyFont="1" applyFill="1" applyBorder="1" applyAlignment="1">
      <alignment horizontal="center" vertical="center"/>
    </xf>
    <xf numFmtId="0" fontId="5" fillId="11" borderId="9" xfId="0" applyFont="1" applyFill="1" applyBorder="1" applyAlignment="1">
      <alignment horizontal="center" vertical="center" wrapText="1"/>
    </xf>
    <xf numFmtId="167" fontId="10" fillId="11" borderId="8" xfId="0" applyNumberFormat="1" applyFont="1" applyFill="1" applyBorder="1" applyAlignment="1">
      <alignment horizontal="center" vertical="center"/>
    </xf>
    <xf numFmtId="1" fontId="8" fillId="11" borderId="2" xfId="0" applyNumberFormat="1" applyFont="1" applyFill="1" applyBorder="1" applyAlignment="1">
      <alignment horizontal="center" vertical="center"/>
    </xf>
    <xf numFmtId="0" fontId="5" fillId="11" borderId="4" xfId="0" applyFont="1" applyFill="1" applyBorder="1" applyAlignment="1">
      <alignment vertical="center" wrapText="1"/>
    </xf>
    <xf numFmtId="168" fontId="10" fillId="11" borderId="6" xfId="0" applyNumberFormat="1" applyFont="1" applyFill="1" applyBorder="1" applyAlignment="1">
      <alignment horizontal="center" vertical="center"/>
    </xf>
    <xf numFmtId="0" fontId="12" fillId="11" borderId="4" xfId="0" applyFont="1" applyFill="1" applyBorder="1" applyAlignment="1">
      <alignment horizontal="center" vertical="center"/>
    </xf>
    <xf numFmtId="0" fontId="3" fillId="12" borderId="11" xfId="0" applyFont="1" applyFill="1" applyBorder="1" applyAlignment="1">
      <alignment horizontal="center" vertical="center"/>
    </xf>
    <xf numFmtId="0" fontId="3" fillId="12" borderId="13" xfId="0" applyFont="1" applyFill="1" applyBorder="1" applyAlignment="1">
      <alignment horizontal="center" vertical="center" wrapText="1"/>
    </xf>
    <xf numFmtId="0" fontId="7" fillId="12" borderId="6" xfId="0" applyFont="1" applyFill="1" applyBorder="1" applyAlignment="1">
      <alignment horizontal="center" vertical="center" wrapText="1"/>
    </xf>
    <xf numFmtId="0" fontId="7" fillId="12" borderId="6" xfId="0" applyFont="1" applyFill="1" applyBorder="1" applyAlignment="1">
      <alignment vertical="center" wrapText="1"/>
    </xf>
    <xf numFmtId="9" fontId="7" fillId="12" borderId="19" xfId="0" applyNumberFormat="1" applyFont="1" applyFill="1" applyBorder="1" applyAlignment="1">
      <alignment horizontal="center" vertical="center"/>
    </xf>
    <xf numFmtId="0" fontId="5" fillId="12" borderId="9" xfId="0" applyFont="1" applyFill="1" applyBorder="1" applyAlignment="1">
      <alignment horizontal="center" vertical="center" wrapText="1"/>
    </xf>
    <xf numFmtId="167" fontId="10" fillId="12" borderId="11" xfId="0" applyNumberFormat="1" applyFont="1" applyFill="1" applyBorder="1" applyAlignment="1">
      <alignment horizontal="center" vertical="center"/>
    </xf>
    <xf numFmtId="0" fontId="5" fillId="12" borderId="4" xfId="0" applyFont="1" applyFill="1" applyBorder="1" applyAlignment="1">
      <alignment vertical="center" wrapText="1"/>
    </xf>
    <xf numFmtId="168" fontId="10" fillId="12" borderId="6" xfId="0" applyNumberFormat="1" applyFont="1" applyFill="1" applyBorder="1" applyAlignment="1">
      <alignment horizontal="center" vertical="center"/>
    </xf>
    <xf numFmtId="0" fontId="3" fillId="13" borderId="11" xfId="0" applyFont="1" applyFill="1" applyBorder="1" applyAlignment="1">
      <alignment horizontal="center" vertical="center"/>
    </xf>
    <xf numFmtId="0" fontId="3" fillId="13" borderId="13" xfId="0" applyFont="1" applyFill="1" applyBorder="1" applyAlignment="1">
      <alignment horizontal="center" vertical="center" wrapText="1"/>
    </xf>
    <xf numFmtId="0" fontId="7" fillId="13" borderId="6" xfId="0" applyFont="1" applyFill="1" applyBorder="1" applyAlignment="1">
      <alignment horizontal="center" vertical="center" wrapText="1"/>
    </xf>
    <xf numFmtId="0" fontId="7" fillId="13" borderId="6" xfId="0" applyFont="1" applyFill="1" applyBorder="1" applyAlignment="1">
      <alignment vertical="center" wrapText="1"/>
    </xf>
    <xf numFmtId="9" fontId="7" fillId="13" borderId="19" xfId="0" applyNumberFormat="1" applyFont="1" applyFill="1" applyBorder="1" applyAlignment="1">
      <alignment horizontal="center" vertical="center"/>
    </xf>
    <xf numFmtId="0" fontId="5" fillId="13" borderId="9" xfId="0" applyFont="1" applyFill="1" applyBorder="1" applyAlignment="1">
      <alignment horizontal="center" vertical="center" wrapText="1"/>
    </xf>
    <xf numFmtId="167" fontId="10" fillId="13" borderId="11" xfId="0" applyNumberFormat="1" applyFont="1" applyFill="1" applyBorder="1" applyAlignment="1">
      <alignment horizontal="center" vertical="center"/>
    </xf>
    <xf numFmtId="0" fontId="5" fillId="13" borderId="4" xfId="0" applyFont="1" applyFill="1" applyBorder="1" applyAlignment="1">
      <alignment vertical="center" wrapText="1"/>
    </xf>
    <xf numFmtId="168" fontId="10" fillId="13" borderId="6" xfId="0" applyNumberFormat="1" applyFont="1" applyFill="1" applyBorder="1" applyAlignment="1">
      <alignment horizontal="center" vertical="center"/>
    </xf>
    <xf numFmtId="167" fontId="10" fillId="10" borderId="11" xfId="0" applyNumberFormat="1" applyFont="1" applyFill="1" applyBorder="1" applyAlignment="1">
      <alignment horizontal="center" vertical="center"/>
    </xf>
    <xf numFmtId="1" fontId="8" fillId="10" borderId="4" xfId="0" applyNumberFormat="1" applyFont="1" applyFill="1" applyBorder="1" applyAlignment="1">
      <alignment horizontal="center" vertical="center"/>
    </xf>
    <xf numFmtId="0" fontId="12" fillId="10" borderId="3" xfId="0" applyFont="1" applyFill="1" applyBorder="1" applyAlignment="1">
      <alignment horizontal="center" vertical="center"/>
    </xf>
    <xf numFmtId="0" fontId="7" fillId="12" borderId="7" xfId="0" applyFont="1" applyFill="1" applyBorder="1" applyAlignment="1">
      <alignment horizontal="center" vertical="center"/>
    </xf>
    <xf numFmtId="0" fontId="7" fillId="12" borderId="15" xfId="0" applyFont="1" applyFill="1" applyBorder="1" applyAlignment="1">
      <alignment horizontal="center" vertical="center" wrapText="1"/>
    </xf>
    <xf numFmtId="1" fontId="8" fillId="12" borderId="2" xfId="0" applyNumberFormat="1" applyFont="1" applyFill="1" applyBorder="1" applyAlignment="1">
      <alignment horizontal="center" vertical="center"/>
    </xf>
    <xf numFmtId="0" fontId="12" fillId="12" borderId="4" xfId="0" applyFont="1" applyFill="1" applyBorder="1" applyAlignment="1">
      <alignment horizontal="center" vertical="center"/>
    </xf>
    <xf numFmtId="0" fontId="7" fillId="13" borderId="7" xfId="0" applyFont="1" applyFill="1" applyBorder="1" applyAlignment="1">
      <alignment horizontal="center" vertical="center"/>
    </xf>
    <xf numFmtId="0" fontId="7" fillId="13" borderId="15" xfId="0" applyFont="1" applyFill="1" applyBorder="1" applyAlignment="1">
      <alignment horizontal="center" vertical="center" wrapText="1"/>
    </xf>
    <xf numFmtId="1" fontId="8" fillId="13" borderId="2" xfId="0" applyNumberFormat="1" applyFont="1" applyFill="1" applyBorder="1" applyAlignment="1">
      <alignment horizontal="center" vertical="center"/>
    </xf>
    <xf numFmtId="0" fontId="12" fillId="13" borderId="4" xfId="0" applyFont="1" applyFill="1" applyBorder="1" applyAlignment="1">
      <alignment horizontal="center" vertical="center"/>
    </xf>
    <xf numFmtId="0" fontId="7" fillId="15" borderId="9" xfId="0" applyFont="1" applyFill="1" applyBorder="1" applyAlignment="1">
      <alignment horizontal="center" vertical="center"/>
    </xf>
    <xf numFmtId="0" fontId="3" fillId="15" borderId="22" xfId="0" applyFont="1" applyFill="1" applyBorder="1" applyAlignment="1">
      <alignment horizontal="center" vertical="center"/>
    </xf>
    <xf numFmtId="0" fontId="3" fillId="15" borderId="26" xfId="0" applyFont="1" applyFill="1" applyBorder="1" applyAlignment="1">
      <alignment horizontal="center" vertical="center" wrapText="1"/>
    </xf>
    <xf numFmtId="0" fontId="7" fillId="15" borderId="27" xfId="0" applyFont="1" applyFill="1" applyBorder="1" applyAlignment="1">
      <alignment horizontal="center" vertical="center" wrapText="1"/>
    </xf>
    <xf numFmtId="0" fontId="7" fillId="15" borderId="1" xfId="0" applyFont="1" applyFill="1" applyBorder="1" applyAlignment="1">
      <alignment horizontal="center" vertical="center" wrapText="1"/>
    </xf>
    <xf numFmtId="0" fontId="7" fillId="15" borderId="1" xfId="0" applyFont="1" applyFill="1" applyBorder="1" applyAlignment="1">
      <alignment vertical="center" wrapText="1"/>
    </xf>
    <xf numFmtId="9" fontId="7" fillId="15" borderId="23" xfId="0" applyNumberFormat="1" applyFont="1" applyFill="1" applyBorder="1" applyAlignment="1">
      <alignment horizontal="center" vertical="center"/>
    </xf>
    <xf numFmtId="0" fontId="5" fillId="15" borderId="24" xfId="0" applyFont="1" applyFill="1" applyBorder="1" applyAlignment="1">
      <alignment horizontal="center" vertical="center" wrapText="1"/>
    </xf>
    <xf numFmtId="167" fontId="10" fillId="15" borderId="22" xfId="0" applyNumberFormat="1" applyFont="1" applyFill="1" applyBorder="1" applyAlignment="1">
      <alignment horizontal="center" vertical="center"/>
    </xf>
    <xf numFmtId="1" fontId="8" fillId="15" borderId="25" xfId="0" applyNumberFormat="1" applyFont="1" applyFill="1" applyBorder="1" applyAlignment="1">
      <alignment horizontal="center" vertical="center"/>
    </xf>
    <xf numFmtId="0" fontId="5" fillId="15" borderId="25" xfId="0" applyFont="1" applyFill="1" applyBorder="1" applyAlignment="1">
      <alignment vertical="center" wrapText="1"/>
    </xf>
    <xf numFmtId="168" fontId="10" fillId="15" borderId="1" xfId="0" applyNumberFormat="1" applyFont="1" applyFill="1" applyBorder="1" applyAlignment="1">
      <alignment horizontal="center" vertical="center"/>
    </xf>
    <xf numFmtId="0" fontId="12" fillId="15" borderId="21" xfId="0" applyFont="1" applyFill="1" applyBorder="1" applyAlignment="1">
      <alignment horizontal="center" vertical="center"/>
    </xf>
    <xf numFmtId="0" fontId="7" fillId="16" borderId="9" xfId="0" applyFont="1" applyFill="1" applyBorder="1" applyAlignment="1">
      <alignment horizontal="center" vertical="center"/>
    </xf>
    <xf numFmtId="0" fontId="3" fillId="16" borderId="13" xfId="0" applyFont="1" applyFill="1" applyBorder="1" applyAlignment="1">
      <alignment horizontal="center" vertical="center" wrapText="1"/>
    </xf>
    <xf numFmtId="0" fontId="7" fillId="16" borderId="15" xfId="0" applyFont="1" applyFill="1" applyBorder="1" applyAlignment="1">
      <alignment horizontal="center" vertical="center" wrapText="1"/>
    </xf>
    <xf numFmtId="0" fontId="7" fillId="16" borderId="6" xfId="0" applyFont="1" applyFill="1" applyBorder="1" applyAlignment="1">
      <alignment horizontal="center" vertical="center" wrapText="1"/>
    </xf>
    <xf numFmtId="0" fontId="7" fillId="16" borderId="6" xfId="0" applyFont="1" applyFill="1" applyBorder="1" applyAlignment="1">
      <alignment vertical="center" wrapText="1"/>
    </xf>
    <xf numFmtId="9" fontId="7" fillId="16" borderId="19" xfId="0" applyNumberFormat="1" applyFont="1" applyFill="1" applyBorder="1" applyAlignment="1">
      <alignment horizontal="center" vertical="center"/>
    </xf>
    <xf numFmtId="0" fontId="5" fillId="16" borderId="9" xfId="0" applyFont="1" applyFill="1" applyBorder="1" applyAlignment="1">
      <alignment horizontal="center" vertical="center" wrapText="1"/>
    </xf>
    <xf numFmtId="167" fontId="10" fillId="16" borderId="8" xfId="0" applyNumberFormat="1" applyFont="1" applyFill="1" applyBorder="1" applyAlignment="1">
      <alignment horizontal="center" vertical="center"/>
    </xf>
    <xf numFmtId="1" fontId="8" fillId="16" borderId="2" xfId="0" applyNumberFormat="1" applyFont="1" applyFill="1" applyBorder="1" applyAlignment="1">
      <alignment horizontal="center" vertical="center"/>
    </xf>
    <xf numFmtId="0" fontId="5" fillId="16" borderId="4" xfId="0" applyFont="1" applyFill="1" applyBorder="1" applyAlignment="1">
      <alignment vertical="center" wrapText="1"/>
    </xf>
    <xf numFmtId="168" fontId="10" fillId="16" borderId="6" xfId="0" applyNumberFormat="1" applyFont="1" applyFill="1" applyBorder="1" applyAlignment="1">
      <alignment horizontal="center" vertical="center"/>
    </xf>
    <xf numFmtId="0" fontId="12" fillId="16" borderId="2" xfId="0" applyFont="1" applyFill="1" applyBorder="1" applyAlignment="1">
      <alignment horizontal="center" vertical="center"/>
    </xf>
    <xf numFmtId="0" fontId="7" fillId="17" borderId="7" xfId="0" applyFont="1" applyFill="1" applyBorder="1" applyAlignment="1">
      <alignment horizontal="center" vertical="center"/>
    </xf>
    <xf numFmtId="0" fontId="3" fillId="17" borderId="8" xfId="0" applyFont="1" applyFill="1" applyBorder="1" applyAlignment="1">
      <alignment horizontal="center" vertical="center"/>
    </xf>
    <xf numFmtId="0" fontId="3" fillId="17" borderId="20" xfId="0" applyFont="1" applyFill="1" applyBorder="1" applyAlignment="1">
      <alignment horizontal="center" vertical="center" wrapText="1"/>
    </xf>
    <xf numFmtId="0" fontId="7" fillId="17" borderId="14" xfId="0" applyFont="1" applyFill="1" applyBorder="1" applyAlignment="1">
      <alignment horizontal="center" vertical="center" wrapText="1"/>
    </xf>
    <xf numFmtId="0" fontId="7" fillId="17" borderId="5" xfId="0" applyFont="1" applyFill="1" applyBorder="1" applyAlignment="1">
      <alignment horizontal="center" vertical="center" wrapText="1"/>
    </xf>
    <xf numFmtId="0" fontId="7" fillId="17" borderId="5" xfId="0" applyFont="1" applyFill="1" applyBorder="1" applyAlignment="1">
      <alignment vertical="center" wrapText="1"/>
    </xf>
    <xf numFmtId="9" fontId="7" fillId="17" borderId="10" xfId="0" applyNumberFormat="1" applyFont="1" applyFill="1" applyBorder="1" applyAlignment="1">
      <alignment horizontal="center" vertical="center"/>
    </xf>
    <xf numFmtId="0" fontId="5" fillId="17" borderId="7" xfId="0" applyFont="1" applyFill="1" applyBorder="1" applyAlignment="1">
      <alignment horizontal="center" vertical="center" wrapText="1"/>
    </xf>
    <xf numFmtId="167" fontId="10" fillId="17" borderId="8" xfId="0" applyNumberFormat="1" applyFont="1" applyFill="1" applyBorder="1" applyAlignment="1">
      <alignment horizontal="center" vertical="center"/>
    </xf>
    <xf numFmtId="1" fontId="8" fillId="17" borderId="2" xfId="0" applyNumberFormat="1" applyFont="1" applyFill="1" applyBorder="1" applyAlignment="1">
      <alignment horizontal="center" vertical="center"/>
    </xf>
    <xf numFmtId="0" fontId="5" fillId="17" borderId="2" xfId="0" applyFont="1" applyFill="1" applyBorder="1" applyAlignment="1">
      <alignment vertical="center" wrapText="1"/>
    </xf>
    <xf numFmtId="168" fontId="10" fillId="17" borderId="5" xfId="0" applyNumberFormat="1" applyFont="1" applyFill="1" applyBorder="1" applyAlignment="1">
      <alignment horizontal="center" vertical="center"/>
    </xf>
    <xf numFmtId="0" fontId="12" fillId="17" borderId="2" xfId="0" applyFont="1" applyFill="1" applyBorder="1" applyAlignment="1">
      <alignment horizontal="center" vertical="center"/>
    </xf>
    <xf numFmtId="0" fontId="7" fillId="20" borderId="6" xfId="0" applyFont="1" applyFill="1" applyBorder="1" applyAlignment="1">
      <alignment horizontal="center" vertical="center" wrapText="1"/>
    </xf>
    <xf numFmtId="167" fontId="10" fillId="20" borderId="8" xfId="0" applyNumberFormat="1" applyFont="1" applyFill="1" applyBorder="1" applyAlignment="1">
      <alignment horizontal="center" vertical="center"/>
    </xf>
    <xf numFmtId="1" fontId="8" fillId="20" borderId="2" xfId="0" applyNumberFormat="1" applyFont="1" applyFill="1" applyBorder="1" applyAlignment="1">
      <alignment horizontal="center" vertical="center"/>
    </xf>
    <xf numFmtId="168" fontId="10" fillId="20" borderId="6" xfId="0" applyNumberFormat="1" applyFont="1" applyFill="1" applyBorder="1" applyAlignment="1">
      <alignment horizontal="center" vertical="center"/>
    </xf>
    <xf numFmtId="0" fontId="12" fillId="20" borderId="4" xfId="0" applyFont="1" applyFill="1" applyBorder="1" applyAlignment="1">
      <alignment horizontal="center" vertical="center"/>
    </xf>
    <xf numFmtId="0" fontId="7" fillId="21" borderId="7" xfId="0" applyFont="1" applyFill="1" applyBorder="1" applyAlignment="1">
      <alignment horizontal="center" vertical="center"/>
    </xf>
    <xf numFmtId="0" fontId="3" fillId="21" borderId="11" xfId="0" applyFont="1" applyFill="1" applyBorder="1" applyAlignment="1">
      <alignment horizontal="center" vertical="center"/>
    </xf>
    <xf numFmtId="0" fontId="3" fillId="21" borderId="13" xfId="0" applyFont="1" applyFill="1" applyBorder="1" applyAlignment="1">
      <alignment horizontal="center" vertical="center" wrapText="1"/>
    </xf>
    <xf numFmtId="0" fontId="7" fillId="21" borderId="5" xfId="0" applyFont="1" applyFill="1" applyBorder="1" applyAlignment="1">
      <alignment horizontal="center" vertical="center" wrapText="1"/>
    </xf>
    <xf numFmtId="0" fontId="7" fillId="21" borderId="5" xfId="0" applyFont="1" applyFill="1" applyBorder="1" applyAlignment="1">
      <alignment vertical="center" wrapText="1"/>
    </xf>
    <xf numFmtId="9" fontId="7" fillId="21" borderId="10" xfId="0" applyNumberFormat="1" applyFont="1" applyFill="1" applyBorder="1" applyAlignment="1">
      <alignment horizontal="center" vertical="center"/>
    </xf>
    <xf numFmtId="0" fontId="5" fillId="21" borderId="7" xfId="0" applyFont="1" applyFill="1" applyBorder="1" applyAlignment="1">
      <alignment horizontal="center" vertical="center" wrapText="1"/>
    </xf>
    <xf numFmtId="167" fontId="10" fillId="21" borderId="8" xfId="0" applyNumberFormat="1" applyFont="1" applyFill="1" applyBorder="1" applyAlignment="1">
      <alignment horizontal="center" vertical="center"/>
    </xf>
    <xf numFmtId="1" fontId="8" fillId="21" borderId="2" xfId="0" applyNumberFormat="1" applyFont="1" applyFill="1" applyBorder="1" applyAlignment="1">
      <alignment horizontal="center" vertical="center"/>
    </xf>
    <xf numFmtId="0" fontId="5" fillId="21" borderId="2" xfId="0" applyFont="1" applyFill="1" applyBorder="1" applyAlignment="1">
      <alignment vertical="center" wrapText="1"/>
    </xf>
    <xf numFmtId="0" fontId="12" fillId="21" borderId="4" xfId="0" applyFont="1" applyFill="1" applyBorder="1" applyAlignment="1">
      <alignment horizontal="center" vertical="center"/>
    </xf>
    <xf numFmtId="164" fontId="3" fillId="12" borderId="19" xfId="0" applyNumberFormat="1" applyFont="1" applyFill="1" applyBorder="1" applyAlignment="1">
      <alignment horizontal="right" vertical="center" wrapText="1"/>
    </xf>
    <xf numFmtId="164" fontId="3" fillId="13" borderId="19" xfId="0" applyNumberFormat="1" applyFont="1" applyFill="1" applyBorder="1" applyAlignment="1">
      <alignment horizontal="right" vertical="center" wrapText="1"/>
    </xf>
    <xf numFmtId="164" fontId="3" fillId="20" borderId="10" xfId="0" applyNumberFormat="1" applyFont="1" applyFill="1" applyBorder="1" applyAlignment="1">
      <alignment horizontal="right" vertical="center" wrapText="1"/>
    </xf>
    <xf numFmtId="164" fontId="3" fillId="7" borderId="10" xfId="0" applyNumberFormat="1" applyFont="1" applyFill="1" applyBorder="1" applyAlignment="1">
      <alignment horizontal="right" vertical="center" wrapText="1"/>
    </xf>
    <xf numFmtId="164" fontId="3" fillId="9" borderId="10" xfId="0" applyNumberFormat="1" applyFont="1" applyFill="1" applyBorder="1" applyAlignment="1">
      <alignment horizontal="right" vertical="center" wrapText="1"/>
    </xf>
    <xf numFmtId="164" fontId="3" fillId="8" borderId="10" xfId="0" applyNumberFormat="1" applyFont="1" applyFill="1" applyBorder="1" applyAlignment="1">
      <alignment horizontal="right" vertical="center" wrapText="1"/>
    </xf>
    <xf numFmtId="164" fontId="3" fillId="11" borderId="19" xfId="0" applyNumberFormat="1" applyFont="1" applyFill="1" applyBorder="1" applyAlignment="1">
      <alignment horizontal="right" vertical="center" wrapText="1"/>
    </xf>
    <xf numFmtId="164" fontId="3" fillId="16" borderId="19" xfId="0" applyNumberFormat="1" applyFont="1" applyFill="1" applyBorder="1" applyAlignment="1">
      <alignment horizontal="right" vertical="center" wrapText="1"/>
    </xf>
    <xf numFmtId="164" fontId="3" fillId="17" borderId="19" xfId="0" applyNumberFormat="1" applyFont="1" applyFill="1" applyBorder="1" applyAlignment="1">
      <alignment horizontal="right" vertical="center" wrapText="1"/>
    </xf>
    <xf numFmtId="164" fontId="3" fillId="10" borderId="19" xfId="0" applyNumberFormat="1" applyFont="1" applyFill="1" applyBorder="1" applyAlignment="1">
      <alignment horizontal="right" vertical="center" wrapText="1"/>
    </xf>
    <xf numFmtId="164" fontId="3" fillId="15" borderId="23" xfId="0" applyNumberFormat="1" applyFont="1" applyFill="1" applyBorder="1" applyAlignment="1">
      <alignment horizontal="right" vertical="center" wrapText="1"/>
    </xf>
    <xf numFmtId="164" fontId="3" fillId="7" borderId="19" xfId="0" applyNumberFormat="1" applyFont="1" applyFill="1" applyBorder="1" applyAlignment="1">
      <alignment horizontal="right" vertical="center" wrapText="1"/>
    </xf>
    <xf numFmtId="164" fontId="3" fillId="9" borderId="19" xfId="0" applyNumberFormat="1" applyFont="1" applyFill="1" applyBorder="1" applyAlignment="1">
      <alignment horizontal="right" vertical="center" wrapText="1"/>
    </xf>
    <xf numFmtId="164" fontId="3" fillId="20" borderId="19" xfId="0" applyNumberFormat="1" applyFont="1" applyFill="1" applyBorder="1" applyAlignment="1">
      <alignment horizontal="right" vertical="center" wrapText="1"/>
    </xf>
    <xf numFmtId="0" fontId="3" fillId="22" borderId="13" xfId="0" applyFont="1" applyFill="1" applyBorder="1" applyAlignment="1">
      <alignment horizontal="center" vertical="center" wrapText="1"/>
    </xf>
    <xf numFmtId="0" fontId="7" fillId="22" borderId="15" xfId="0" applyFont="1" applyFill="1" applyBorder="1" applyAlignment="1">
      <alignment horizontal="center" vertical="center" wrapText="1"/>
    </xf>
    <xf numFmtId="0" fontId="7" fillId="22" borderId="6" xfId="0" applyFont="1" applyFill="1" applyBorder="1" applyAlignment="1">
      <alignment horizontal="center" vertical="center" wrapText="1"/>
    </xf>
    <xf numFmtId="164" fontId="3" fillId="22" borderId="19" xfId="0" applyNumberFormat="1" applyFont="1" applyFill="1" applyBorder="1" applyAlignment="1">
      <alignment horizontal="right" vertical="center" wrapText="1"/>
    </xf>
    <xf numFmtId="0" fontId="7" fillId="22" borderId="6" xfId="0" applyFont="1" applyFill="1" applyBorder="1" applyAlignment="1">
      <alignment vertical="center" wrapText="1"/>
    </xf>
    <xf numFmtId="9" fontId="7" fillId="22" borderId="10" xfId="0" applyNumberFormat="1" applyFont="1" applyFill="1" applyBorder="1" applyAlignment="1">
      <alignment horizontal="center" vertical="center"/>
    </xf>
    <xf numFmtId="0" fontId="5" fillId="22" borderId="9" xfId="0" applyFont="1" applyFill="1" applyBorder="1" applyAlignment="1">
      <alignment horizontal="center" vertical="center" wrapText="1"/>
    </xf>
    <xf numFmtId="167" fontId="10" fillId="22" borderId="8" xfId="0" applyNumberFormat="1" applyFont="1" applyFill="1" applyBorder="1" applyAlignment="1">
      <alignment horizontal="center" vertical="center"/>
    </xf>
    <xf numFmtId="1" fontId="8" fillId="22" borderId="2" xfId="0" applyNumberFormat="1" applyFont="1" applyFill="1" applyBorder="1" applyAlignment="1">
      <alignment horizontal="center" vertical="center"/>
    </xf>
    <xf numFmtId="164" fontId="3" fillId="22" borderId="10" xfId="0" applyNumberFormat="1" applyFont="1" applyFill="1" applyBorder="1" applyAlignment="1">
      <alignment horizontal="right" vertical="center" wrapText="1"/>
    </xf>
    <xf numFmtId="0" fontId="5" fillId="22" borderId="2" xfId="0" applyFont="1" applyFill="1" applyBorder="1" applyAlignment="1">
      <alignment vertical="center" wrapText="1"/>
    </xf>
    <xf numFmtId="168" fontId="10" fillId="22" borderId="6" xfId="0" applyNumberFormat="1" applyFont="1" applyFill="1" applyBorder="1" applyAlignment="1">
      <alignment horizontal="center" vertical="center"/>
    </xf>
    <xf numFmtId="0" fontId="12" fillId="22" borderId="4" xfId="0" applyFont="1" applyFill="1" applyBorder="1" applyAlignment="1">
      <alignment horizontal="center" vertical="center"/>
    </xf>
    <xf numFmtId="0" fontId="7" fillId="22" borderId="9" xfId="0" applyFont="1" applyFill="1" applyBorder="1" applyAlignment="1">
      <alignment horizontal="center" vertical="center"/>
    </xf>
    <xf numFmtId="0" fontId="3" fillId="23" borderId="13" xfId="0" applyFont="1" applyFill="1" applyBorder="1" applyAlignment="1">
      <alignment horizontal="center" vertical="center" wrapText="1"/>
    </xf>
    <xf numFmtId="0" fontId="7" fillId="23" borderId="14" xfId="0" applyFont="1" applyFill="1" applyBorder="1" applyAlignment="1">
      <alignment horizontal="center" vertical="center" wrapText="1"/>
    </xf>
    <xf numFmtId="0" fontId="7" fillId="23" borderId="5" xfId="0" applyFont="1" applyFill="1" applyBorder="1" applyAlignment="1">
      <alignment horizontal="center" vertical="center" wrapText="1"/>
    </xf>
    <xf numFmtId="164" fontId="3" fillId="23" borderId="19" xfId="0" applyNumberFormat="1" applyFont="1" applyFill="1" applyBorder="1" applyAlignment="1">
      <alignment horizontal="right" vertical="center" wrapText="1"/>
    </xf>
    <xf numFmtId="0" fontId="7" fillId="23" borderId="5" xfId="0" applyFont="1" applyFill="1" applyBorder="1" applyAlignment="1">
      <alignment vertical="center" wrapText="1"/>
    </xf>
    <xf numFmtId="9" fontId="7" fillId="23" borderId="10" xfId="0" applyNumberFormat="1" applyFont="1" applyFill="1" applyBorder="1" applyAlignment="1">
      <alignment horizontal="center" vertical="center"/>
    </xf>
    <xf numFmtId="0" fontId="5" fillId="23" borderId="7" xfId="0" applyFont="1" applyFill="1" applyBorder="1" applyAlignment="1">
      <alignment horizontal="center" vertical="center" wrapText="1"/>
    </xf>
    <xf numFmtId="167" fontId="10" fillId="23" borderId="8" xfId="0" applyNumberFormat="1" applyFont="1" applyFill="1" applyBorder="1" applyAlignment="1">
      <alignment horizontal="center" vertical="center"/>
    </xf>
    <xf numFmtId="1" fontId="8" fillId="23" borderId="2" xfId="0" applyNumberFormat="1" applyFont="1" applyFill="1" applyBorder="1" applyAlignment="1">
      <alignment horizontal="center" vertical="center"/>
    </xf>
    <xf numFmtId="0" fontId="5" fillId="23" borderId="2" xfId="0" applyFont="1" applyFill="1" applyBorder="1" applyAlignment="1">
      <alignment vertical="center" wrapText="1"/>
    </xf>
    <xf numFmtId="168" fontId="10" fillId="23" borderId="6" xfId="0" applyNumberFormat="1" applyFont="1" applyFill="1" applyBorder="1" applyAlignment="1">
      <alignment horizontal="center" vertical="center"/>
    </xf>
    <xf numFmtId="0" fontId="12" fillId="23" borderId="4" xfId="0" applyFont="1" applyFill="1" applyBorder="1" applyAlignment="1">
      <alignment horizontal="center" vertical="center"/>
    </xf>
    <xf numFmtId="0" fontId="7" fillId="23" borderId="7" xfId="0" applyFont="1" applyFill="1" applyBorder="1" applyAlignment="1">
      <alignment horizontal="center" vertical="center"/>
    </xf>
    <xf numFmtId="0" fontId="3" fillId="24" borderId="13" xfId="0" applyFont="1" applyFill="1" applyBorder="1" applyAlignment="1">
      <alignment horizontal="center" vertical="center" wrapText="1"/>
    </xf>
    <xf numFmtId="0" fontId="7" fillId="24" borderId="14" xfId="0" applyFont="1" applyFill="1" applyBorder="1" applyAlignment="1">
      <alignment horizontal="center" vertical="center" wrapText="1"/>
    </xf>
    <xf numFmtId="0" fontId="7" fillId="24" borderId="5" xfId="0" applyFont="1" applyFill="1" applyBorder="1" applyAlignment="1">
      <alignment horizontal="center" vertical="center" wrapText="1"/>
    </xf>
    <xf numFmtId="164" fontId="3" fillId="24" borderId="10" xfId="0" applyNumberFormat="1" applyFont="1" applyFill="1" applyBorder="1" applyAlignment="1">
      <alignment horizontal="right" vertical="center" wrapText="1"/>
    </xf>
    <xf numFmtId="0" fontId="7" fillId="24" borderId="5" xfId="0" applyFont="1" applyFill="1" applyBorder="1" applyAlignment="1">
      <alignment vertical="center" wrapText="1"/>
    </xf>
    <xf numFmtId="9" fontId="7" fillId="24" borderId="10" xfId="0" applyNumberFormat="1" applyFont="1" applyFill="1" applyBorder="1" applyAlignment="1">
      <alignment horizontal="center" vertical="center"/>
    </xf>
    <xf numFmtId="0" fontId="5" fillId="24" borderId="7" xfId="0" applyFont="1" applyFill="1" applyBorder="1" applyAlignment="1">
      <alignment horizontal="center" vertical="center" wrapText="1"/>
    </xf>
    <xf numFmtId="167" fontId="10" fillId="24" borderId="8" xfId="0" applyNumberFormat="1" applyFont="1" applyFill="1" applyBorder="1" applyAlignment="1">
      <alignment horizontal="center" vertical="center"/>
    </xf>
    <xf numFmtId="1" fontId="8" fillId="24" borderId="2" xfId="0" applyNumberFormat="1" applyFont="1" applyFill="1" applyBorder="1" applyAlignment="1">
      <alignment horizontal="center" vertical="center"/>
    </xf>
    <xf numFmtId="0" fontId="5" fillId="24" borderId="2" xfId="0" applyFont="1" applyFill="1" applyBorder="1" applyAlignment="1">
      <alignment vertical="center" wrapText="1"/>
    </xf>
    <xf numFmtId="168" fontId="10" fillId="24" borderId="5" xfId="0" applyNumberFormat="1" applyFont="1" applyFill="1" applyBorder="1" applyAlignment="1">
      <alignment horizontal="center" vertical="center"/>
    </xf>
    <xf numFmtId="0" fontId="12" fillId="24" borderId="4" xfId="0" applyFont="1" applyFill="1" applyBorder="1" applyAlignment="1">
      <alignment horizontal="center" vertical="center"/>
    </xf>
    <xf numFmtId="0" fontId="7" fillId="24" borderId="7" xfId="0" applyFont="1" applyFill="1" applyBorder="1" applyAlignment="1">
      <alignment horizontal="center" vertical="center"/>
    </xf>
    <xf numFmtId="0" fontId="3" fillId="25" borderId="13" xfId="0" applyFont="1" applyFill="1" applyBorder="1" applyAlignment="1">
      <alignment horizontal="center" vertical="center" wrapText="1"/>
    </xf>
    <xf numFmtId="0" fontId="7" fillId="25" borderId="15" xfId="0" applyFont="1" applyFill="1" applyBorder="1" applyAlignment="1">
      <alignment horizontal="center" vertical="center" wrapText="1"/>
    </xf>
    <xf numFmtId="0" fontId="7" fillId="25" borderId="6" xfId="0" applyFont="1" applyFill="1" applyBorder="1" applyAlignment="1">
      <alignment horizontal="center" vertical="center" wrapText="1"/>
    </xf>
    <xf numFmtId="164" fontId="3" fillId="25" borderId="10" xfId="0" applyNumberFormat="1" applyFont="1" applyFill="1" applyBorder="1" applyAlignment="1">
      <alignment horizontal="right" vertical="center" wrapText="1"/>
    </xf>
    <xf numFmtId="0" fontId="7" fillId="25" borderId="6" xfId="0" applyFont="1" applyFill="1" applyBorder="1" applyAlignment="1">
      <alignment vertical="center" wrapText="1"/>
    </xf>
    <xf numFmtId="9" fontId="7" fillId="25" borderId="10" xfId="0" applyNumberFormat="1" applyFont="1" applyFill="1" applyBorder="1" applyAlignment="1">
      <alignment horizontal="center" vertical="center"/>
    </xf>
    <xf numFmtId="0" fontId="5" fillId="25" borderId="9" xfId="0" applyFont="1" applyFill="1" applyBorder="1" applyAlignment="1">
      <alignment horizontal="center" vertical="center" wrapText="1"/>
    </xf>
    <xf numFmtId="167" fontId="10" fillId="25" borderId="8" xfId="0" applyNumberFormat="1" applyFont="1" applyFill="1" applyBorder="1" applyAlignment="1">
      <alignment horizontal="center" vertical="center"/>
    </xf>
    <xf numFmtId="1" fontId="8" fillId="25" borderId="2" xfId="0" applyNumberFormat="1" applyFont="1" applyFill="1" applyBorder="1" applyAlignment="1">
      <alignment horizontal="center" vertical="center"/>
    </xf>
    <xf numFmtId="164" fontId="3" fillId="25" borderId="19" xfId="0" applyNumberFormat="1" applyFont="1" applyFill="1" applyBorder="1" applyAlignment="1">
      <alignment horizontal="right" vertical="center" wrapText="1"/>
    </xf>
    <xf numFmtId="0" fontId="5" fillId="25" borderId="4" xfId="0" applyFont="1" applyFill="1" applyBorder="1" applyAlignment="1">
      <alignment vertical="center" wrapText="1"/>
    </xf>
    <xf numFmtId="168" fontId="10" fillId="25" borderId="6" xfId="0" applyNumberFormat="1" applyFont="1" applyFill="1" applyBorder="1" applyAlignment="1">
      <alignment horizontal="center" vertical="center"/>
    </xf>
    <xf numFmtId="0" fontId="12" fillId="25" borderId="4" xfId="0" applyFont="1" applyFill="1" applyBorder="1" applyAlignment="1">
      <alignment horizontal="center" vertical="center"/>
    </xf>
    <xf numFmtId="0" fontId="7" fillId="25" borderId="9" xfId="0" applyFont="1" applyFill="1" applyBorder="1" applyAlignment="1">
      <alignment horizontal="center" vertical="center"/>
    </xf>
    <xf numFmtId="0" fontId="3" fillId="26" borderId="13" xfId="0" applyFont="1" applyFill="1" applyBorder="1" applyAlignment="1">
      <alignment horizontal="center" vertical="center" wrapText="1"/>
    </xf>
    <xf numFmtId="0" fontId="7" fillId="26" borderId="15" xfId="0" applyFont="1" applyFill="1" applyBorder="1" applyAlignment="1">
      <alignment horizontal="center" vertical="center" wrapText="1"/>
    </xf>
    <xf numFmtId="0" fontId="7" fillId="26" borderId="6" xfId="0" applyFont="1" applyFill="1" applyBorder="1" applyAlignment="1">
      <alignment horizontal="center" vertical="center" wrapText="1"/>
    </xf>
    <xf numFmtId="164" fontId="3" fillId="26" borderId="19" xfId="0" applyNumberFormat="1" applyFont="1" applyFill="1" applyBorder="1" applyAlignment="1">
      <alignment horizontal="right" vertical="center" wrapText="1"/>
    </xf>
    <xf numFmtId="0" fontId="7" fillId="26" borderId="6" xfId="0" applyFont="1" applyFill="1" applyBorder="1" applyAlignment="1">
      <alignment vertical="center" wrapText="1"/>
    </xf>
    <xf numFmtId="9" fontId="7" fillId="26" borderId="10" xfId="0" applyNumberFormat="1" applyFont="1" applyFill="1" applyBorder="1" applyAlignment="1">
      <alignment horizontal="center" vertical="center"/>
    </xf>
    <xf numFmtId="0" fontId="5" fillId="26" borderId="9" xfId="0" applyFont="1" applyFill="1" applyBorder="1" applyAlignment="1">
      <alignment horizontal="center" vertical="center" wrapText="1"/>
    </xf>
    <xf numFmtId="167" fontId="10" fillId="26" borderId="8" xfId="0" applyNumberFormat="1" applyFont="1" applyFill="1" applyBorder="1" applyAlignment="1">
      <alignment horizontal="center" vertical="center"/>
    </xf>
    <xf numFmtId="1" fontId="8" fillId="26" borderId="2" xfId="0" applyNumberFormat="1" applyFont="1" applyFill="1" applyBorder="1" applyAlignment="1">
      <alignment horizontal="center" vertical="center"/>
    </xf>
    <xf numFmtId="0" fontId="5" fillId="26" borderId="4" xfId="0" applyFont="1" applyFill="1" applyBorder="1" applyAlignment="1">
      <alignment vertical="center" wrapText="1"/>
    </xf>
    <xf numFmtId="168" fontId="10" fillId="26" borderId="6" xfId="0" applyNumberFormat="1" applyFont="1" applyFill="1" applyBorder="1" applyAlignment="1">
      <alignment horizontal="center" vertical="center"/>
    </xf>
    <xf numFmtId="0" fontId="12" fillId="26" borderId="4" xfId="0" applyFont="1" applyFill="1" applyBorder="1" applyAlignment="1">
      <alignment horizontal="center" vertical="center"/>
    </xf>
    <xf numFmtId="0" fontId="7" fillId="26" borderId="7" xfId="0" applyFont="1" applyFill="1" applyBorder="1" applyAlignment="1">
      <alignment horizontal="center" vertical="center"/>
    </xf>
    <xf numFmtId="0" fontId="7" fillId="27" borderId="7" xfId="0" applyFont="1" applyFill="1" applyBorder="1" applyAlignment="1">
      <alignment horizontal="center" vertical="center"/>
    </xf>
    <xf numFmtId="0" fontId="3" fillId="27" borderId="12" xfId="0" applyFont="1" applyFill="1" applyBorder="1" applyAlignment="1">
      <alignment horizontal="center" vertical="center"/>
    </xf>
    <xf numFmtId="0" fontId="3" fillId="27" borderId="16" xfId="0" applyFont="1" applyFill="1" applyBorder="1" applyAlignment="1">
      <alignment horizontal="center" vertical="center" wrapText="1"/>
    </xf>
    <xf numFmtId="0" fontId="7" fillId="27" borderId="17" xfId="0" applyFont="1" applyFill="1" applyBorder="1" applyAlignment="1">
      <alignment horizontal="center" vertical="center" wrapText="1"/>
    </xf>
    <xf numFmtId="0" fontId="7" fillId="27" borderId="6" xfId="0" applyFont="1" applyFill="1" applyBorder="1" applyAlignment="1">
      <alignment horizontal="center" vertical="center" wrapText="1"/>
    </xf>
    <xf numFmtId="164" fontId="3" fillId="27" borderId="19" xfId="0" applyNumberFormat="1" applyFont="1" applyFill="1" applyBorder="1" applyAlignment="1">
      <alignment horizontal="right" vertical="center" wrapText="1"/>
    </xf>
    <xf numFmtId="0" fontId="7" fillId="27" borderId="5" xfId="0" applyFont="1" applyFill="1" applyBorder="1" applyAlignment="1">
      <alignment vertical="center" wrapText="1"/>
    </xf>
    <xf numFmtId="9" fontId="7" fillId="27" borderId="10" xfId="0" applyNumberFormat="1" applyFont="1" applyFill="1" applyBorder="1" applyAlignment="1">
      <alignment horizontal="center" vertical="center"/>
    </xf>
    <xf numFmtId="0" fontId="5" fillId="27" borderId="7" xfId="0" applyFont="1" applyFill="1" applyBorder="1" applyAlignment="1">
      <alignment horizontal="center" vertical="center" wrapText="1"/>
    </xf>
    <xf numFmtId="167" fontId="10" fillId="27" borderId="8" xfId="0" applyNumberFormat="1" applyFont="1" applyFill="1" applyBorder="1" applyAlignment="1">
      <alignment horizontal="center" vertical="center"/>
    </xf>
    <xf numFmtId="1" fontId="8" fillId="27" borderId="2" xfId="0" applyNumberFormat="1" applyFont="1" applyFill="1" applyBorder="1" applyAlignment="1">
      <alignment horizontal="center" vertical="center"/>
    </xf>
    <xf numFmtId="164" fontId="3" fillId="27" borderId="10" xfId="0" applyNumberFormat="1" applyFont="1" applyFill="1" applyBorder="1" applyAlignment="1">
      <alignment horizontal="right" vertical="center" wrapText="1"/>
    </xf>
    <xf numFmtId="0" fontId="5" fillId="27" borderId="2" xfId="0" applyFont="1" applyFill="1" applyBorder="1" applyAlignment="1">
      <alignment vertical="center" wrapText="1"/>
    </xf>
    <xf numFmtId="168" fontId="10" fillId="27" borderId="6" xfId="0" applyNumberFormat="1" applyFont="1" applyFill="1" applyBorder="1" applyAlignment="1">
      <alignment horizontal="center" vertical="center"/>
    </xf>
    <xf numFmtId="0" fontId="12" fillId="27" borderId="4" xfId="0" applyFont="1" applyFill="1" applyBorder="1" applyAlignment="1">
      <alignment horizontal="center" vertical="center"/>
    </xf>
    <xf numFmtId="0" fontId="7" fillId="28" borderId="7" xfId="0" applyFont="1" applyFill="1" applyBorder="1" applyAlignment="1">
      <alignment horizontal="center" vertical="center"/>
    </xf>
    <xf numFmtId="0" fontId="3" fillId="28" borderId="11" xfId="0" applyFont="1" applyFill="1" applyBorder="1" applyAlignment="1">
      <alignment horizontal="center" vertical="center"/>
    </xf>
    <xf numFmtId="0" fontId="3" fillId="28" borderId="13" xfId="0" applyFont="1" applyFill="1" applyBorder="1" applyAlignment="1">
      <alignment horizontal="center" vertical="center" wrapText="1"/>
    </xf>
    <xf numFmtId="0" fontId="7" fillId="28" borderId="18" xfId="0" applyFont="1" applyFill="1" applyBorder="1" applyAlignment="1">
      <alignment horizontal="center" vertical="center" wrapText="1"/>
    </xf>
    <xf numFmtId="0" fontId="7" fillId="28" borderId="5" xfId="0" applyFont="1" applyFill="1" applyBorder="1" applyAlignment="1">
      <alignment horizontal="center" vertical="center" wrapText="1"/>
    </xf>
    <xf numFmtId="164" fontId="3" fillId="28" borderId="19" xfId="0" applyNumberFormat="1" applyFont="1" applyFill="1" applyBorder="1" applyAlignment="1">
      <alignment horizontal="right" vertical="center" wrapText="1"/>
    </xf>
    <xf numFmtId="0" fontId="7" fillId="28" borderId="5" xfId="0" applyFont="1" applyFill="1" applyBorder="1" applyAlignment="1">
      <alignment vertical="center" wrapText="1"/>
    </xf>
    <xf numFmtId="9" fontId="7" fillId="28" borderId="10" xfId="0" applyNumberFormat="1" applyFont="1" applyFill="1" applyBorder="1" applyAlignment="1">
      <alignment horizontal="center" vertical="center"/>
    </xf>
    <xf numFmtId="0" fontId="5" fillId="28" borderId="7" xfId="0" applyFont="1" applyFill="1" applyBorder="1" applyAlignment="1">
      <alignment horizontal="center" vertical="center" wrapText="1"/>
    </xf>
    <xf numFmtId="167" fontId="10" fillId="28" borderId="8" xfId="0" applyNumberFormat="1" applyFont="1" applyFill="1" applyBorder="1" applyAlignment="1">
      <alignment horizontal="center" vertical="center"/>
    </xf>
    <xf numFmtId="1" fontId="8" fillId="28" borderId="2" xfId="0" applyNumberFormat="1" applyFont="1" applyFill="1" applyBorder="1" applyAlignment="1">
      <alignment horizontal="center" vertical="center"/>
    </xf>
    <xf numFmtId="0" fontId="5" fillId="28" borderId="2" xfId="0" applyFont="1" applyFill="1" applyBorder="1" applyAlignment="1">
      <alignment vertical="center" wrapText="1"/>
    </xf>
    <xf numFmtId="168" fontId="10" fillId="28" borderId="6" xfId="0" applyNumberFormat="1" applyFont="1" applyFill="1" applyBorder="1" applyAlignment="1">
      <alignment horizontal="center" vertical="center"/>
    </xf>
    <xf numFmtId="0" fontId="12" fillId="28" borderId="4" xfId="0" applyFont="1" applyFill="1" applyBorder="1" applyAlignment="1">
      <alignment horizontal="center" vertical="center"/>
    </xf>
    <xf numFmtId="0" fontId="7" fillId="21" borderId="14" xfId="0" applyFont="1" applyFill="1" applyBorder="1" applyAlignment="1">
      <alignment horizontal="center" vertical="center" wrapText="1"/>
    </xf>
    <xf numFmtId="164" fontId="3" fillId="21" borderId="10" xfId="0" applyNumberFormat="1" applyFont="1" applyFill="1" applyBorder="1" applyAlignment="1">
      <alignment horizontal="right" vertical="center" wrapText="1"/>
    </xf>
    <xf numFmtId="168" fontId="10" fillId="21" borderId="5" xfId="0" applyNumberFormat="1" applyFont="1" applyFill="1" applyBorder="1" applyAlignment="1">
      <alignment horizontal="center" vertical="center"/>
    </xf>
    <xf numFmtId="0" fontId="7" fillId="20" borderId="9" xfId="0" applyFont="1" applyFill="1" applyBorder="1" applyAlignment="1">
      <alignment horizontal="center" vertical="center"/>
    </xf>
    <xf numFmtId="0" fontId="3" fillId="20" borderId="11" xfId="0" applyFont="1" applyFill="1" applyBorder="1" applyAlignment="1">
      <alignment horizontal="center" vertical="center"/>
    </xf>
    <xf numFmtId="0" fontId="3" fillId="20" borderId="13" xfId="0" applyFont="1" applyFill="1" applyBorder="1" applyAlignment="1">
      <alignment horizontal="center" vertical="center" wrapText="1"/>
    </xf>
    <xf numFmtId="0" fontId="7" fillId="20" borderId="15" xfId="0" applyFont="1" applyFill="1" applyBorder="1" applyAlignment="1">
      <alignment horizontal="center" vertical="center" wrapText="1"/>
    </xf>
    <xf numFmtId="0" fontId="7" fillId="20" borderId="6" xfId="0" applyFont="1" applyFill="1" applyBorder="1" applyAlignment="1">
      <alignment vertical="center" wrapText="1"/>
    </xf>
    <xf numFmtId="9" fontId="7" fillId="20" borderId="19" xfId="0" applyNumberFormat="1" applyFont="1" applyFill="1" applyBorder="1" applyAlignment="1">
      <alignment horizontal="center" vertical="center"/>
    </xf>
    <xf numFmtId="0" fontId="5" fillId="20" borderId="9" xfId="0" applyFont="1" applyFill="1" applyBorder="1" applyAlignment="1">
      <alignment horizontal="center" vertical="center" wrapText="1"/>
    </xf>
    <xf numFmtId="0" fontId="5" fillId="20" borderId="4" xfId="0" applyFont="1" applyFill="1" applyBorder="1" applyAlignment="1">
      <alignment vertical="center" wrapText="1"/>
    </xf>
    <xf numFmtId="0" fontId="7" fillId="29" borderId="7" xfId="0" applyFont="1" applyFill="1" applyBorder="1" applyAlignment="1">
      <alignment horizontal="center" vertical="center"/>
    </xf>
    <xf numFmtId="0" fontId="3" fillId="29" borderId="11" xfId="0" applyFont="1" applyFill="1" applyBorder="1" applyAlignment="1">
      <alignment horizontal="center" vertical="center"/>
    </xf>
    <xf numFmtId="0" fontId="3" fillId="29" borderId="13" xfId="0" applyFont="1" applyFill="1" applyBorder="1" applyAlignment="1">
      <alignment horizontal="center" vertical="center" wrapText="1"/>
    </xf>
    <xf numFmtId="0" fontId="7" fillId="29" borderId="15" xfId="0" applyFont="1" applyFill="1" applyBorder="1" applyAlignment="1">
      <alignment horizontal="center" vertical="center" wrapText="1"/>
    </xf>
    <xf numFmtId="0" fontId="7" fillId="29" borderId="6" xfId="0" applyFont="1" applyFill="1" applyBorder="1" applyAlignment="1">
      <alignment horizontal="center" vertical="center" wrapText="1"/>
    </xf>
    <xf numFmtId="164" fontId="3" fillId="29" borderId="19" xfId="0" applyNumberFormat="1" applyFont="1" applyFill="1" applyBorder="1" applyAlignment="1">
      <alignment horizontal="right" vertical="center" wrapText="1"/>
    </xf>
    <xf numFmtId="0" fontId="7" fillId="29" borderId="6" xfId="0" applyFont="1" applyFill="1" applyBorder="1" applyAlignment="1">
      <alignment vertical="center" wrapText="1"/>
    </xf>
    <xf numFmtId="9" fontId="7" fillId="29" borderId="10" xfId="0" applyNumberFormat="1" applyFont="1" applyFill="1" applyBorder="1" applyAlignment="1">
      <alignment horizontal="center" vertical="center"/>
    </xf>
    <xf numFmtId="0" fontId="5" fillId="29" borderId="9" xfId="0" applyFont="1" applyFill="1" applyBorder="1" applyAlignment="1">
      <alignment horizontal="center" vertical="center" wrapText="1"/>
    </xf>
    <xf numFmtId="167" fontId="10" fillId="29" borderId="8" xfId="0" applyNumberFormat="1" applyFont="1" applyFill="1" applyBorder="1" applyAlignment="1">
      <alignment horizontal="center" vertical="center"/>
    </xf>
    <xf numFmtId="1" fontId="8" fillId="29" borderId="2" xfId="0" applyNumberFormat="1" applyFont="1" applyFill="1" applyBorder="1" applyAlignment="1">
      <alignment horizontal="center" vertical="center"/>
    </xf>
    <xf numFmtId="0" fontId="5" fillId="29" borderId="4" xfId="0" applyFont="1" applyFill="1" applyBorder="1" applyAlignment="1">
      <alignment vertical="center" wrapText="1"/>
    </xf>
    <xf numFmtId="168" fontId="10" fillId="29" borderId="6" xfId="0" applyNumberFormat="1" applyFont="1" applyFill="1" applyBorder="1" applyAlignment="1">
      <alignment horizontal="center" vertical="center"/>
    </xf>
    <xf numFmtId="0" fontId="12" fillId="29" borderId="4" xfId="0" applyFont="1" applyFill="1" applyBorder="1" applyAlignment="1">
      <alignment horizontal="center" vertical="center"/>
    </xf>
    <xf numFmtId="0" fontId="14" fillId="0" borderId="42" xfId="0" applyFont="1" applyFill="1" applyBorder="1" applyAlignment="1">
      <alignment horizontal="center" vertical="center" wrapText="1"/>
    </xf>
    <xf numFmtId="0" fontId="14" fillId="0" borderId="4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18" fillId="5" borderId="51" xfId="0" applyFont="1" applyFill="1" applyBorder="1" applyAlignment="1">
      <alignment horizontal="center" vertical="center" wrapText="1"/>
    </xf>
    <xf numFmtId="0" fontId="18" fillId="5" borderId="50" xfId="0" applyFont="1" applyFill="1" applyBorder="1" applyAlignment="1">
      <alignment horizontal="center" vertical="center" wrapText="1"/>
    </xf>
    <xf numFmtId="0" fontId="18" fillId="5" borderId="52" xfId="0" applyFont="1" applyFill="1" applyBorder="1" applyAlignment="1">
      <alignment horizontal="center" vertical="center" wrapText="1"/>
    </xf>
    <xf numFmtId="9" fontId="10" fillId="5" borderId="49" xfId="0" applyNumberFormat="1" applyFont="1" applyFill="1" applyBorder="1" applyAlignment="1">
      <alignment horizontal="center" vertical="center"/>
    </xf>
    <xf numFmtId="9" fontId="10" fillId="5" borderId="54" xfId="0" applyNumberFormat="1" applyFont="1" applyFill="1" applyBorder="1" applyAlignment="1">
      <alignment horizontal="center" vertical="center"/>
    </xf>
    <xf numFmtId="9" fontId="10" fillId="4" borderId="56" xfId="0" applyNumberFormat="1" applyFont="1" applyFill="1" applyBorder="1" applyAlignment="1">
      <alignment horizontal="center" vertical="center"/>
    </xf>
    <xf numFmtId="9" fontId="10" fillId="4" borderId="57" xfId="0" applyNumberFormat="1" applyFont="1" applyFill="1" applyBorder="1" applyAlignment="1">
      <alignment horizontal="center" vertical="center"/>
    </xf>
    <xf numFmtId="0" fontId="18" fillId="4" borderId="60" xfId="0" applyFont="1" applyFill="1" applyBorder="1" applyAlignment="1">
      <alignment horizontal="center" vertical="center" wrapText="1"/>
    </xf>
    <xf numFmtId="0" fontId="18" fillId="4" borderId="61" xfId="0" applyFont="1" applyFill="1" applyBorder="1" applyAlignment="1">
      <alignment horizontal="center" vertical="center" wrapText="1"/>
    </xf>
    <xf numFmtId="0" fontId="18" fillId="4" borderId="62" xfId="0" applyFont="1" applyFill="1" applyBorder="1" applyAlignment="1">
      <alignment horizontal="center" vertical="center" wrapText="1"/>
    </xf>
    <xf numFmtId="0" fontId="25" fillId="5" borderId="50" xfId="0" applyFont="1" applyFill="1" applyBorder="1" applyAlignment="1">
      <alignment horizontal="left" vertical="center" wrapText="1"/>
    </xf>
    <xf numFmtId="0" fontId="25" fillId="5" borderId="52" xfId="0" applyFont="1" applyFill="1" applyBorder="1" applyAlignment="1">
      <alignment horizontal="left" vertical="center" wrapText="1"/>
    </xf>
    <xf numFmtId="0" fontId="21" fillId="14" borderId="19" xfId="0" applyFont="1" applyFill="1" applyBorder="1" applyAlignment="1">
      <alignment horizontal="center" vertical="center" wrapText="1"/>
    </xf>
    <xf numFmtId="0" fontId="13" fillId="14" borderId="13" xfId="0" applyFont="1" applyFill="1" applyBorder="1" applyAlignment="1">
      <alignment horizontal="center" vertical="center" wrapText="1"/>
    </xf>
    <xf numFmtId="0" fontId="13" fillId="14" borderId="6" xfId="0" applyFont="1" applyFill="1" applyBorder="1" applyAlignment="1">
      <alignment horizontal="center" vertical="center" wrapText="1"/>
    </xf>
    <xf numFmtId="164" fontId="4" fillId="19" borderId="63" xfId="0" applyNumberFormat="1" applyFont="1" applyFill="1" applyBorder="1" applyAlignment="1">
      <alignment horizontal="center" vertical="center" wrapText="1"/>
    </xf>
    <xf numFmtId="164" fontId="4" fillId="19" borderId="64" xfId="0" applyNumberFormat="1" applyFont="1" applyFill="1" applyBorder="1" applyAlignment="1">
      <alignment horizontal="center" vertical="center" wrapText="1"/>
    </xf>
    <xf numFmtId="164" fontId="4" fillId="19" borderId="65" xfId="0" applyNumberFormat="1" applyFont="1" applyFill="1" applyBorder="1" applyAlignment="1">
      <alignment horizontal="center" vertical="center" wrapText="1"/>
    </xf>
    <xf numFmtId="0" fontId="19" fillId="19" borderId="66" xfId="0" applyFont="1" applyFill="1" applyBorder="1" applyAlignment="1">
      <alignment horizontal="center" vertical="center" wrapText="1"/>
    </xf>
    <xf numFmtId="0" fontId="19" fillId="19" borderId="29" xfId="0" applyFont="1" applyFill="1" applyBorder="1" applyAlignment="1">
      <alignment horizontal="center" vertical="center" wrapText="1"/>
    </xf>
    <xf numFmtId="0" fontId="19" fillId="19" borderId="67"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15" fillId="0" borderId="26" xfId="0" applyFont="1" applyFill="1" applyBorder="1" applyAlignment="1">
      <alignment horizontal="center" vertical="center"/>
    </xf>
    <xf numFmtId="0" fontId="17" fillId="3" borderId="34" xfId="0" applyFont="1" applyFill="1" applyBorder="1" applyAlignment="1">
      <alignment horizontal="left" vertical="center"/>
    </xf>
    <xf numFmtId="0" fontId="17" fillId="3" borderId="68" xfId="0" applyFont="1" applyFill="1" applyBorder="1" applyAlignment="1">
      <alignment horizontal="left" vertical="center"/>
    </xf>
    <xf numFmtId="0" fontId="17" fillId="3" borderId="69" xfId="0" applyFont="1" applyFill="1" applyBorder="1" applyAlignment="1">
      <alignment horizontal="left" vertical="center"/>
    </xf>
    <xf numFmtId="0" fontId="4" fillId="0" borderId="33"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19" fillId="19" borderId="38" xfId="0" applyFont="1" applyFill="1" applyBorder="1" applyAlignment="1">
      <alignment horizontal="center" vertical="center" wrapText="1"/>
    </xf>
    <xf numFmtId="0" fontId="19" fillId="19" borderId="55" xfId="0" applyFont="1" applyFill="1" applyBorder="1" applyAlignment="1">
      <alignment horizontal="center" vertical="center" wrapText="1"/>
    </xf>
    <xf numFmtId="0" fontId="19" fillId="19" borderId="10" xfId="0" applyFont="1" applyFill="1" applyBorder="1" applyAlignment="1">
      <alignment horizontal="center" vertical="center" wrapText="1"/>
    </xf>
    <xf numFmtId="0" fontId="19" fillId="19" borderId="2"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166" fontId="4" fillId="0" borderId="33" xfId="0" applyNumberFormat="1" applyFont="1" applyFill="1" applyBorder="1" applyAlignment="1">
      <alignment horizontal="center" vertical="center" wrapText="1"/>
    </xf>
    <xf numFmtId="166" fontId="2" fillId="0" borderId="36" xfId="0" applyNumberFormat="1" applyFont="1" applyFill="1" applyBorder="1" applyAlignment="1">
      <alignment horizontal="center" vertical="center" wrapText="1"/>
    </xf>
    <xf numFmtId="166" fontId="2" fillId="0" borderId="37" xfId="0" applyNumberFormat="1" applyFont="1" applyFill="1" applyBorder="1" applyAlignment="1">
      <alignment horizontal="center" vertical="center" wrapText="1"/>
    </xf>
    <xf numFmtId="166" fontId="2" fillId="0" borderId="22" xfId="0" applyNumberFormat="1"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textRotation="90" wrapText="1"/>
    </xf>
    <xf numFmtId="0" fontId="2" fillId="0" borderId="24" xfId="0" applyFont="1" applyFill="1" applyBorder="1" applyAlignment="1">
      <alignment horizontal="center" vertical="center" textRotation="90" wrapText="1"/>
    </xf>
    <xf numFmtId="0" fontId="18" fillId="18" borderId="9" xfId="0" applyFont="1" applyFill="1" applyBorder="1" applyAlignment="1">
      <alignment horizontal="center" vertical="center" wrapText="1"/>
    </xf>
    <xf numFmtId="0" fontId="18" fillId="18" borderId="13" xfId="0" applyFont="1" applyFill="1" applyBorder="1" applyAlignment="1">
      <alignment horizontal="center" vertical="center" wrapText="1"/>
    </xf>
    <xf numFmtId="0" fontId="18" fillId="18" borderId="6" xfId="0" applyFont="1" applyFill="1" applyBorder="1" applyAlignment="1">
      <alignment horizontal="center" vertical="center" wrapText="1"/>
    </xf>
    <xf numFmtId="0" fontId="6" fillId="0" borderId="4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5" fillId="0" borderId="47" xfId="0" applyFont="1" applyFill="1" applyBorder="1" applyAlignment="1">
      <alignment horizontal="left" vertical="center"/>
    </xf>
    <xf numFmtId="0" fontId="5" fillId="0" borderId="48" xfId="0" applyFont="1" applyFill="1" applyBorder="1" applyAlignment="1">
      <alignment horizontal="left" vertical="center"/>
    </xf>
    <xf numFmtId="0" fontId="19" fillId="0" borderId="0" xfId="0" applyFont="1" applyFill="1" applyAlignment="1">
      <alignment horizontal="left" vertical="center"/>
    </xf>
    <xf numFmtId="0" fontId="5" fillId="2" borderId="46"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5" fillId="2" borderId="47" xfId="0" applyFont="1" applyFill="1" applyBorder="1" applyAlignment="1">
      <alignment horizontal="left" vertical="center"/>
    </xf>
    <xf numFmtId="0" fontId="5" fillId="2" borderId="48" xfId="0" applyFont="1" applyFill="1" applyBorder="1" applyAlignment="1">
      <alignment horizontal="left" vertical="center"/>
    </xf>
    <xf numFmtId="0" fontId="6" fillId="2" borderId="46" xfId="0" applyFont="1" applyFill="1" applyBorder="1" applyAlignment="1">
      <alignment horizontal="left" vertical="center" wrapText="1"/>
    </xf>
    <xf numFmtId="0" fontId="6" fillId="0" borderId="28" xfId="0" applyFont="1" applyFill="1" applyBorder="1" applyAlignment="1">
      <alignment horizontal="left" wrapText="1"/>
    </xf>
    <xf numFmtId="0" fontId="6" fillId="0" borderId="29" xfId="0" applyFont="1" applyFill="1" applyBorder="1" applyAlignment="1">
      <alignment horizontal="left"/>
    </xf>
    <xf numFmtId="0" fontId="6" fillId="0" borderId="30" xfId="0" applyFont="1" applyFill="1" applyBorder="1" applyAlignment="1">
      <alignment horizontal="left"/>
    </xf>
    <xf numFmtId="165" fontId="26" fillId="4" borderId="56" xfId="0" applyNumberFormat="1" applyFont="1" applyFill="1" applyBorder="1" applyAlignment="1">
      <alignment horizontal="right" vertical="center" wrapText="1"/>
    </xf>
    <xf numFmtId="165" fontId="26" fillId="4" borderId="58" xfId="0" applyNumberFormat="1" applyFont="1" applyFill="1" applyBorder="1" applyAlignment="1">
      <alignment horizontal="right" vertical="center" wrapText="1"/>
    </xf>
    <xf numFmtId="165" fontId="26" fillId="5" borderId="49" xfId="0" applyNumberFormat="1" applyFont="1" applyFill="1" applyBorder="1" applyAlignment="1">
      <alignment horizontal="right" vertical="center" wrapText="1"/>
    </xf>
    <xf numFmtId="165" fontId="26" fillId="5" borderId="50" xfId="0" applyNumberFormat="1" applyFont="1" applyFill="1" applyBorder="1" applyAlignment="1">
      <alignment horizontal="right" vertical="center" wrapText="1"/>
    </xf>
    <xf numFmtId="0" fontId="25" fillId="4" borderId="58" xfId="0" applyFont="1" applyFill="1" applyBorder="1" applyAlignment="1">
      <alignment horizontal="left" vertical="center" wrapText="1"/>
    </xf>
    <xf numFmtId="0" fontId="25" fillId="4" borderId="59" xfId="0" applyFont="1" applyFill="1" applyBorder="1" applyAlignment="1">
      <alignment horizontal="left" vertical="center" wrapText="1"/>
    </xf>
    <xf numFmtId="166" fontId="26" fillId="4" borderId="56" xfId="0" applyNumberFormat="1" applyFont="1" applyFill="1" applyBorder="1" applyAlignment="1">
      <alignment horizontal="right" vertical="center"/>
    </xf>
    <xf numFmtId="166" fontId="26" fillId="4" borderId="58" xfId="0" applyNumberFormat="1" applyFont="1" applyFill="1" applyBorder="1" applyAlignment="1">
      <alignment horizontal="right" vertical="center"/>
    </xf>
    <xf numFmtId="0" fontId="6" fillId="0" borderId="47" xfId="0" applyFont="1" applyFill="1" applyBorder="1" applyAlignment="1">
      <alignment horizontal="left" vertical="center" wrapText="1"/>
    </xf>
    <xf numFmtId="0" fontId="6" fillId="0" borderId="47" xfId="0" applyFont="1" applyFill="1" applyBorder="1" applyAlignment="1">
      <alignment horizontal="left" vertical="center"/>
    </xf>
    <xf numFmtId="0" fontId="6" fillId="0" borderId="48" xfId="0" applyFont="1" applyFill="1" applyBorder="1" applyAlignment="1">
      <alignment horizontal="left" vertical="center"/>
    </xf>
    <xf numFmtId="166" fontId="26" fillId="5" borderId="49" xfId="0" applyNumberFormat="1" applyFont="1" applyFill="1" applyBorder="1" applyAlignment="1">
      <alignment horizontal="right" vertical="center"/>
    </xf>
    <xf numFmtId="166" fontId="26" fillId="5" borderId="50"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colors>
    <mruColors>
      <color rgb="FFFFF909"/>
      <color rgb="FFFFFA2F"/>
      <color rgb="FFFFFB43"/>
      <color rgb="FFFFFB5D"/>
      <color rgb="FFFFFC79"/>
      <color rgb="FFFFFC89"/>
      <color rgb="FFFFFD97"/>
      <color rgb="FFFFFDB7"/>
      <color rgb="FFFFFEC5"/>
      <color rgb="FFFFFEC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13</xdr:row>
      <xdr:rowOff>85725</xdr:rowOff>
    </xdr:from>
    <xdr:to>
      <xdr:col>17</xdr:col>
      <xdr:colOff>0</xdr:colOff>
      <xdr:row>13</xdr:row>
      <xdr:rowOff>85725</xdr:rowOff>
    </xdr:to>
    <xdr:sp macro="" textlink="">
      <xdr:nvSpPr>
        <xdr:cNvPr id="1451" name="Line 1"/>
        <xdr:cNvSpPr>
          <a:spLocks noChangeShapeType="1"/>
        </xdr:cNvSpPr>
      </xdr:nvSpPr>
      <xdr:spPr bwMode="auto">
        <a:xfrm>
          <a:off x="14382750" y="6429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9"/>
  <sheetViews>
    <sheetView showGridLines="0" tabSelected="1" zoomScale="75" zoomScaleNormal="75" zoomScaleSheetLayoutView="75" workbookViewId="0">
      <selection sqref="A1:O1"/>
    </sheetView>
  </sheetViews>
  <sheetFormatPr defaultRowHeight="12.75"/>
  <cols>
    <col min="1" max="1" width="4.5703125" style="2" customWidth="1"/>
    <col min="2" max="2" width="5" style="2" bestFit="1" customWidth="1"/>
    <col min="3" max="3" width="30.140625" style="2" customWidth="1"/>
    <col min="4" max="4" width="25.42578125" style="2" customWidth="1"/>
    <col min="5" max="5" width="12.28515625" style="2" bestFit="1" customWidth="1"/>
    <col min="6" max="6" width="13.140625" style="5" bestFit="1" customWidth="1"/>
    <col min="7" max="7" width="10.7109375" style="6" bestFit="1" customWidth="1"/>
    <col min="8" max="8" width="9.7109375" style="2" bestFit="1" customWidth="1"/>
    <col min="9" max="9" width="18" style="2" bestFit="1" customWidth="1"/>
    <col min="10" max="10" width="14.42578125" style="7" bestFit="1" customWidth="1"/>
    <col min="11" max="11" width="15.5703125" style="8" bestFit="1" customWidth="1"/>
    <col min="12" max="12" width="13" style="2" bestFit="1" customWidth="1"/>
    <col min="13" max="13" width="8.28515625" style="2" customWidth="1"/>
    <col min="14" max="14" width="10.85546875" style="2" bestFit="1" customWidth="1"/>
    <col min="15" max="15" width="12.140625" style="2" bestFit="1" customWidth="1"/>
    <col min="16" max="16" width="5.28515625" style="2" hidden="1" customWidth="1"/>
    <col min="17" max="17" width="6.140625" style="2" customWidth="1"/>
    <col min="18" max="18" width="13.140625" style="2" bestFit="1" customWidth="1"/>
    <col min="19" max="19" width="11.42578125" style="2" customWidth="1"/>
    <col min="20" max="16384" width="9.140625" style="2"/>
  </cols>
  <sheetData>
    <row r="1" spans="1:18" ht="39.950000000000003" customHeight="1">
      <c r="A1" s="312" t="s">
        <v>50</v>
      </c>
      <c r="B1" s="313"/>
      <c r="C1" s="313"/>
      <c r="D1" s="313"/>
      <c r="E1" s="313"/>
      <c r="F1" s="313"/>
      <c r="G1" s="313"/>
      <c r="H1" s="313"/>
      <c r="I1" s="313"/>
      <c r="J1" s="313"/>
      <c r="K1" s="313"/>
      <c r="L1" s="313"/>
      <c r="M1" s="313"/>
      <c r="N1" s="313"/>
      <c r="O1" s="314"/>
    </row>
    <row r="2" spans="1:18" ht="30" customHeight="1" thickBot="1">
      <c r="A2" s="325" t="s">
        <v>82</v>
      </c>
      <c r="B2" s="325"/>
      <c r="C2" s="325"/>
      <c r="D2" s="325"/>
      <c r="E2" s="325"/>
      <c r="F2" s="325"/>
      <c r="G2" s="325"/>
      <c r="H2" s="325"/>
      <c r="I2" s="325"/>
      <c r="J2" s="325"/>
      <c r="K2" s="325"/>
      <c r="L2" s="325"/>
      <c r="M2" s="325"/>
      <c r="N2" s="325"/>
      <c r="O2" s="325"/>
    </row>
    <row r="3" spans="1:18" ht="39" customHeight="1">
      <c r="A3" s="349"/>
      <c r="B3" s="343" t="s">
        <v>8</v>
      </c>
      <c r="C3" s="344"/>
      <c r="D3" s="298" t="s">
        <v>9</v>
      </c>
      <c r="E3" s="347" t="s">
        <v>13</v>
      </c>
      <c r="F3" s="323" t="s">
        <v>83</v>
      </c>
      <c r="G3" s="323"/>
      <c r="H3" s="296" t="s">
        <v>20</v>
      </c>
      <c r="I3" s="339" t="s">
        <v>84</v>
      </c>
      <c r="J3" s="340"/>
      <c r="K3" s="321" t="s">
        <v>19</v>
      </c>
      <c r="L3" s="329" t="s">
        <v>67</v>
      </c>
      <c r="M3" s="330"/>
      <c r="N3" s="337" t="s">
        <v>85</v>
      </c>
      <c r="O3" s="338"/>
    </row>
    <row r="4" spans="1:18" ht="33" customHeight="1" thickBot="1">
      <c r="A4" s="350"/>
      <c r="B4" s="345"/>
      <c r="C4" s="346"/>
      <c r="D4" s="299"/>
      <c r="E4" s="348"/>
      <c r="F4" s="324"/>
      <c r="G4" s="324"/>
      <c r="H4" s="297"/>
      <c r="I4" s="341"/>
      <c r="J4" s="342"/>
      <c r="K4" s="322"/>
      <c r="L4" s="331"/>
      <c r="M4" s="332"/>
      <c r="N4" s="1" t="s">
        <v>49</v>
      </c>
      <c r="O4" s="12" t="s">
        <v>63</v>
      </c>
    </row>
    <row r="5" spans="1:18" s="3" customFormat="1" ht="39.950000000000003" customHeight="1">
      <c r="A5" s="188">
        <v>1</v>
      </c>
      <c r="B5" s="15" t="s">
        <v>52</v>
      </c>
      <c r="C5" s="175" t="s">
        <v>28</v>
      </c>
      <c r="D5" s="176" t="s">
        <v>29</v>
      </c>
      <c r="E5" s="177" t="s">
        <v>26</v>
      </c>
      <c r="F5" s="178">
        <v>1.0640670000000001</v>
      </c>
      <c r="G5" s="179" t="s">
        <v>32</v>
      </c>
      <c r="H5" s="180">
        <v>1.07</v>
      </c>
      <c r="I5" s="181" t="s">
        <v>78</v>
      </c>
      <c r="J5" s="182">
        <f>(F5*1000)/(8250*1.07)</f>
        <v>0.12054001699235344</v>
      </c>
      <c r="K5" s="183">
        <f t="shared" ref="K5:K24" si="0">+(J5/$J$5)*100</f>
        <v>100</v>
      </c>
      <c r="L5" s="184">
        <v>1.0899110000000001</v>
      </c>
      <c r="M5" s="185" t="s">
        <v>22</v>
      </c>
      <c r="N5" s="186">
        <f>+(F5/L5)-1</f>
        <v>-2.3712027862825447E-2</v>
      </c>
      <c r="O5" s="187">
        <v>1</v>
      </c>
      <c r="R5" s="14"/>
    </row>
    <row r="6" spans="1:18" s="3" customFormat="1" ht="39.950000000000003" customHeight="1">
      <c r="A6" s="201">
        <v>2</v>
      </c>
      <c r="B6" s="15" t="s">
        <v>52</v>
      </c>
      <c r="C6" s="189" t="s">
        <v>30</v>
      </c>
      <c r="D6" s="190" t="s">
        <v>33</v>
      </c>
      <c r="E6" s="191" t="s">
        <v>26</v>
      </c>
      <c r="F6" s="192">
        <v>1.1055172200000001</v>
      </c>
      <c r="G6" s="193" t="s">
        <v>32</v>
      </c>
      <c r="H6" s="194">
        <v>1.07</v>
      </c>
      <c r="I6" s="195" t="s">
        <v>76</v>
      </c>
      <c r="J6" s="196">
        <f>(F6*1000)/(8250*1.07)</f>
        <v>0.12523559558198813</v>
      </c>
      <c r="K6" s="197">
        <f t="shared" si="0"/>
        <v>103.89545207209699</v>
      </c>
      <c r="L6" s="192">
        <v>1.0785979999999999</v>
      </c>
      <c r="M6" s="198" t="s">
        <v>22</v>
      </c>
      <c r="N6" s="199">
        <f>+(F6/L6)-1</f>
        <v>2.4957602369001464E-2</v>
      </c>
      <c r="O6" s="200">
        <v>2</v>
      </c>
      <c r="R6" s="13"/>
    </row>
    <row r="7" spans="1:18" s="3" customFormat="1" ht="39.950000000000003" customHeight="1">
      <c r="A7" s="214">
        <v>3</v>
      </c>
      <c r="B7" s="15" t="s">
        <v>52</v>
      </c>
      <c r="C7" s="202" t="s">
        <v>24</v>
      </c>
      <c r="D7" s="203" t="s">
        <v>25</v>
      </c>
      <c r="E7" s="204" t="s">
        <v>26</v>
      </c>
      <c r="F7" s="205">
        <v>1.11166856</v>
      </c>
      <c r="G7" s="206" t="s">
        <v>27</v>
      </c>
      <c r="H7" s="207">
        <v>1.07</v>
      </c>
      <c r="I7" s="208" t="s">
        <v>73</v>
      </c>
      <c r="J7" s="209">
        <f>(F7*1000)/(8250*1.07)</f>
        <v>0.12593243387142453</v>
      </c>
      <c r="K7" s="210">
        <f t="shared" si="0"/>
        <v>104.47354912801543</v>
      </c>
      <c r="L7" s="205">
        <v>1.0315799999999999</v>
      </c>
      <c r="M7" s="211" t="s">
        <v>21</v>
      </c>
      <c r="N7" s="212">
        <f t="shared" ref="N7:N16" si="1">+(F7/L7)-1</f>
        <v>7.7636790166540681E-2</v>
      </c>
      <c r="O7" s="213">
        <v>7</v>
      </c>
      <c r="R7" s="13"/>
    </row>
    <row r="8" spans="1:18" s="3" customFormat="1" ht="39.950000000000003" customHeight="1">
      <c r="A8" s="228">
        <v>4</v>
      </c>
      <c r="B8" s="15" t="s">
        <v>52</v>
      </c>
      <c r="C8" s="215" t="s">
        <v>34</v>
      </c>
      <c r="D8" s="216" t="s">
        <v>35</v>
      </c>
      <c r="E8" s="217" t="s">
        <v>26</v>
      </c>
      <c r="F8" s="218">
        <v>1.1307491599999999</v>
      </c>
      <c r="G8" s="219" t="s">
        <v>32</v>
      </c>
      <c r="H8" s="220">
        <v>1.07</v>
      </c>
      <c r="I8" s="221" t="s">
        <v>80</v>
      </c>
      <c r="J8" s="222">
        <f>(F8*1000)/(8250*1.07)</f>
        <v>0.1280939291985273</v>
      </c>
      <c r="K8" s="223">
        <f t="shared" si="0"/>
        <v>106.26672568550663</v>
      </c>
      <c r="L8" s="224">
        <v>1.1008500000000001</v>
      </c>
      <c r="M8" s="225" t="s">
        <v>23</v>
      </c>
      <c r="N8" s="226">
        <f t="shared" si="1"/>
        <v>2.7160067220783679E-2</v>
      </c>
      <c r="O8" s="227">
        <v>4</v>
      </c>
      <c r="R8" s="13"/>
    </row>
    <row r="9" spans="1:18" s="3" customFormat="1" ht="39.950000000000003" customHeight="1">
      <c r="A9" s="241">
        <v>5</v>
      </c>
      <c r="B9" s="15" t="s">
        <v>52</v>
      </c>
      <c r="C9" s="229" t="s">
        <v>30</v>
      </c>
      <c r="D9" s="230" t="s">
        <v>31</v>
      </c>
      <c r="E9" s="231" t="s">
        <v>26</v>
      </c>
      <c r="F9" s="232">
        <v>1.1833087200000001</v>
      </c>
      <c r="G9" s="233" t="s">
        <v>32</v>
      </c>
      <c r="H9" s="234">
        <v>1.07</v>
      </c>
      <c r="I9" s="235" t="s">
        <v>75</v>
      </c>
      <c r="J9" s="236">
        <f>(F9*1000)/(8250*1.07)</f>
        <v>0.134048</v>
      </c>
      <c r="K9" s="237">
        <f t="shared" si="0"/>
        <v>111.20622291641411</v>
      </c>
      <c r="L9" s="232">
        <v>1.1543429999999999</v>
      </c>
      <c r="M9" s="238" t="s">
        <v>22</v>
      </c>
      <c r="N9" s="239">
        <f t="shared" si="1"/>
        <v>2.5092819032124902E-2</v>
      </c>
      <c r="O9" s="240">
        <v>2</v>
      </c>
      <c r="R9" s="4"/>
    </row>
    <row r="10" spans="1:18" s="3" customFormat="1" ht="39.950000000000003" customHeight="1">
      <c r="A10" s="242">
        <v>6</v>
      </c>
      <c r="B10" s="243"/>
      <c r="C10" s="244" t="s">
        <v>28</v>
      </c>
      <c r="D10" s="245" t="s">
        <v>29</v>
      </c>
      <c r="E10" s="246" t="s">
        <v>26</v>
      </c>
      <c r="F10" s="247">
        <v>1.0640670000000001</v>
      </c>
      <c r="G10" s="248" t="s">
        <v>27</v>
      </c>
      <c r="H10" s="249">
        <v>0.93</v>
      </c>
      <c r="I10" s="250" t="s">
        <v>79</v>
      </c>
      <c r="J10" s="251">
        <f>(F10*1000)/(8250*0.93)</f>
        <v>0.13868582600195503</v>
      </c>
      <c r="K10" s="252">
        <f t="shared" si="0"/>
        <v>115.05376344086022</v>
      </c>
      <c r="L10" s="253">
        <v>1.0899110000000001</v>
      </c>
      <c r="M10" s="254" t="s">
        <v>22</v>
      </c>
      <c r="N10" s="255">
        <f>+(F10/L10)-1</f>
        <v>-2.3712027862825447E-2</v>
      </c>
      <c r="O10" s="256">
        <v>1</v>
      </c>
    </row>
    <row r="11" spans="1:18" s="3" customFormat="1" ht="39.950000000000003" customHeight="1">
      <c r="A11" s="257">
        <v>7</v>
      </c>
      <c r="B11" s="258"/>
      <c r="C11" s="259" t="s">
        <v>30</v>
      </c>
      <c r="D11" s="260" t="s">
        <v>33</v>
      </c>
      <c r="E11" s="261" t="s">
        <v>26</v>
      </c>
      <c r="F11" s="262">
        <v>1.1055172200000001</v>
      </c>
      <c r="G11" s="263" t="s">
        <v>32</v>
      </c>
      <c r="H11" s="264">
        <v>0.93</v>
      </c>
      <c r="I11" s="265" t="s">
        <v>77</v>
      </c>
      <c r="J11" s="266">
        <f>(F11*1000)/(8250*0.93)</f>
        <v>0.14408826588465301</v>
      </c>
      <c r="K11" s="267">
        <f t="shared" si="0"/>
        <v>119.53562765284278</v>
      </c>
      <c r="L11" s="262">
        <v>1.0785979999999999</v>
      </c>
      <c r="M11" s="268" t="s">
        <v>22</v>
      </c>
      <c r="N11" s="269">
        <f>+(F11/L11)-1</f>
        <v>2.4957602369001464E-2</v>
      </c>
      <c r="O11" s="270">
        <v>2</v>
      </c>
    </row>
    <row r="12" spans="1:18" s="3" customFormat="1" ht="39.950000000000003" customHeight="1">
      <c r="A12" s="150">
        <v>8</v>
      </c>
      <c r="B12" s="151"/>
      <c r="C12" s="152" t="s">
        <v>24</v>
      </c>
      <c r="D12" s="271" t="s">
        <v>25</v>
      </c>
      <c r="E12" s="153" t="s">
        <v>26</v>
      </c>
      <c r="F12" s="272">
        <v>1.11166856</v>
      </c>
      <c r="G12" s="154" t="s">
        <v>27</v>
      </c>
      <c r="H12" s="155">
        <v>0.93</v>
      </c>
      <c r="I12" s="156" t="s">
        <v>74</v>
      </c>
      <c r="J12" s="157">
        <f>(F12*1000)/(8250*0.93)</f>
        <v>0.1448900045617465</v>
      </c>
      <c r="K12" s="158">
        <f t="shared" si="0"/>
        <v>120.20075007201775</v>
      </c>
      <c r="L12" s="272">
        <v>1.0315799999999999</v>
      </c>
      <c r="M12" s="159" t="s">
        <v>21</v>
      </c>
      <c r="N12" s="273">
        <f t="shared" si="1"/>
        <v>7.7636790166540681E-2</v>
      </c>
      <c r="O12" s="160">
        <v>7</v>
      </c>
    </row>
    <row r="13" spans="1:18" s="3" customFormat="1" ht="39.950000000000003" customHeight="1">
      <c r="A13" s="274">
        <v>9</v>
      </c>
      <c r="B13" s="275"/>
      <c r="C13" s="276" t="s">
        <v>34</v>
      </c>
      <c r="D13" s="277" t="s">
        <v>35</v>
      </c>
      <c r="E13" s="145" t="s">
        <v>26</v>
      </c>
      <c r="F13" s="163">
        <v>1.1307491599999999</v>
      </c>
      <c r="G13" s="278" t="s">
        <v>32</v>
      </c>
      <c r="H13" s="279">
        <v>0.93</v>
      </c>
      <c r="I13" s="280" t="s">
        <v>81</v>
      </c>
      <c r="J13" s="146">
        <f>(F13*1000)/(8250*0.93)</f>
        <v>0.14737688628217657</v>
      </c>
      <c r="K13" s="147">
        <f t="shared" si="0"/>
        <v>122.26386718655064</v>
      </c>
      <c r="L13" s="174">
        <v>1.1008500000000001</v>
      </c>
      <c r="M13" s="281" t="s">
        <v>23</v>
      </c>
      <c r="N13" s="148">
        <f t="shared" si="1"/>
        <v>2.7160067220783679E-2</v>
      </c>
      <c r="O13" s="149">
        <v>4</v>
      </c>
    </row>
    <row r="14" spans="1:18" s="3" customFormat="1" ht="39.950000000000003" customHeight="1">
      <c r="A14" s="282">
        <v>10</v>
      </c>
      <c r="B14" s="283"/>
      <c r="C14" s="284" t="s">
        <v>30</v>
      </c>
      <c r="D14" s="285" t="s">
        <v>31</v>
      </c>
      <c r="E14" s="286" t="s">
        <v>26</v>
      </c>
      <c r="F14" s="287">
        <v>1.1833087200000001</v>
      </c>
      <c r="G14" s="288" t="s">
        <v>32</v>
      </c>
      <c r="H14" s="289">
        <v>0.93</v>
      </c>
      <c r="I14" s="290" t="s">
        <v>75</v>
      </c>
      <c r="J14" s="291">
        <f>(F14*1000)/(8250*0.93)</f>
        <v>0.1542272688172043</v>
      </c>
      <c r="K14" s="292">
        <f t="shared" si="0"/>
        <v>127.94694464576676</v>
      </c>
      <c r="L14" s="287">
        <v>1.1543429999999999</v>
      </c>
      <c r="M14" s="293" t="s">
        <v>22</v>
      </c>
      <c r="N14" s="294">
        <f t="shared" si="1"/>
        <v>2.5092819032124902E-2</v>
      </c>
      <c r="O14" s="295">
        <v>2</v>
      </c>
    </row>
    <row r="15" spans="1:18" s="3" customFormat="1" ht="39.950000000000003" customHeight="1">
      <c r="A15" s="16">
        <v>11</v>
      </c>
      <c r="B15" s="17"/>
      <c r="C15" s="18" t="s">
        <v>56</v>
      </c>
      <c r="D15" s="19" t="s">
        <v>36</v>
      </c>
      <c r="E15" s="20" t="s">
        <v>18</v>
      </c>
      <c r="F15" s="172">
        <v>0.65490000000000004</v>
      </c>
      <c r="G15" s="21" t="s">
        <v>10</v>
      </c>
      <c r="H15" s="22">
        <v>0.65</v>
      </c>
      <c r="I15" s="23" t="s">
        <v>60</v>
      </c>
      <c r="J15" s="24">
        <f>(F15*1000)/(4731*0.65)</f>
        <v>0.21296522120872155</v>
      </c>
      <c r="K15" s="25">
        <f t="shared" si="0"/>
        <v>176.67595087715242</v>
      </c>
      <c r="L15" s="164">
        <v>0.61714000000000002</v>
      </c>
      <c r="M15" s="26" t="s">
        <v>10</v>
      </c>
      <c r="N15" s="27">
        <f t="shared" si="1"/>
        <v>6.1185468451242953E-2</v>
      </c>
      <c r="O15" s="28">
        <v>6</v>
      </c>
    </row>
    <row r="16" spans="1:18" s="3" customFormat="1" ht="39.950000000000003" customHeight="1">
      <c r="A16" s="42">
        <v>12</v>
      </c>
      <c r="B16" s="43"/>
      <c r="C16" s="44" t="s">
        <v>55</v>
      </c>
      <c r="D16" s="45" t="s">
        <v>36</v>
      </c>
      <c r="E16" s="46" t="s">
        <v>17</v>
      </c>
      <c r="F16" s="173">
        <v>0.71732200000000002</v>
      </c>
      <c r="G16" s="47" t="s">
        <v>10</v>
      </c>
      <c r="H16" s="48">
        <v>0.65</v>
      </c>
      <c r="I16" s="49" t="s">
        <v>59</v>
      </c>
      <c r="J16" s="50">
        <f>(F16*1000)/(5046*0.65)</f>
        <v>0.21870239946339826</v>
      </c>
      <c r="K16" s="51">
        <f t="shared" si="0"/>
        <v>181.43551404781354</v>
      </c>
      <c r="L16" s="165">
        <v>0.68964499999999995</v>
      </c>
      <c r="M16" s="52" t="s">
        <v>10</v>
      </c>
      <c r="N16" s="53">
        <f t="shared" si="1"/>
        <v>4.013224195056897E-2</v>
      </c>
      <c r="O16" s="54">
        <v>5</v>
      </c>
    </row>
    <row r="17" spans="1:17" s="3" customFormat="1" ht="39.950000000000003" customHeight="1">
      <c r="A17" s="29">
        <v>13</v>
      </c>
      <c r="B17" s="30"/>
      <c r="C17" s="33" t="s">
        <v>37</v>
      </c>
      <c r="D17" s="34" t="s">
        <v>62</v>
      </c>
      <c r="E17" s="35" t="s">
        <v>2</v>
      </c>
      <c r="F17" s="166">
        <v>1.19</v>
      </c>
      <c r="G17" s="36" t="s">
        <v>10</v>
      </c>
      <c r="H17" s="31">
        <v>0.65</v>
      </c>
      <c r="I17" s="32" t="s">
        <v>61</v>
      </c>
      <c r="J17" s="37">
        <f>(F17*1000)/(7000*0.65)</f>
        <v>0.26153846153846155</v>
      </c>
      <c r="K17" s="38">
        <f t="shared" si="0"/>
        <v>216.97231182160235</v>
      </c>
      <c r="L17" s="166">
        <v>1.1599999999999999</v>
      </c>
      <c r="M17" s="39" t="s">
        <v>10</v>
      </c>
      <c r="N17" s="40">
        <f t="shared" ref="N17:N24" si="2">+(F17/L17)-1</f>
        <v>2.5862068965517349E-2</v>
      </c>
      <c r="O17" s="41">
        <v>3</v>
      </c>
    </row>
    <row r="18" spans="1:17" s="3" customFormat="1" ht="39.950000000000003" customHeight="1">
      <c r="A18" s="65">
        <v>14</v>
      </c>
      <c r="B18" s="66"/>
      <c r="C18" s="67" t="s">
        <v>38</v>
      </c>
      <c r="D18" s="68" t="s">
        <v>39</v>
      </c>
      <c r="E18" s="69" t="s">
        <v>4</v>
      </c>
      <c r="F18" s="167">
        <v>3.1</v>
      </c>
      <c r="G18" s="70" t="s">
        <v>11</v>
      </c>
      <c r="H18" s="71">
        <v>0.8</v>
      </c>
      <c r="I18" s="72" t="s">
        <v>71</v>
      </c>
      <c r="J18" s="73">
        <f>(F18*1000)/(9875*0.8)</f>
        <v>0.39240506329113922</v>
      </c>
      <c r="K18" s="74">
        <f t="shared" si="0"/>
        <v>325.53924670180845</v>
      </c>
      <c r="L18" s="167">
        <v>2.81</v>
      </c>
      <c r="M18" s="75" t="s">
        <v>10</v>
      </c>
      <c r="N18" s="76">
        <f t="shared" si="2"/>
        <v>0.10320284697508897</v>
      </c>
      <c r="O18" s="77">
        <v>9</v>
      </c>
    </row>
    <row r="19" spans="1:17" s="3" customFormat="1" ht="39.950000000000003" customHeight="1">
      <c r="A19" s="99">
        <v>15</v>
      </c>
      <c r="B19" s="78"/>
      <c r="C19" s="79" t="s">
        <v>40</v>
      </c>
      <c r="D19" s="100" t="s">
        <v>41</v>
      </c>
      <c r="E19" s="80" t="s">
        <v>3</v>
      </c>
      <c r="F19" s="161">
        <v>0.47509800000000002</v>
      </c>
      <c r="G19" s="81" t="s">
        <v>12</v>
      </c>
      <c r="H19" s="82">
        <v>0.99</v>
      </c>
      <c r="I19" s="83" t="s">
        <v>64</v>
      </c>
      <c r="J19" s="84">
        <f>(F19*1000)/(860*0.99)</f>
        <v>0.55801973220577872</v>
      </c>
      <c r="K19" s="101">
        <f t="shared" si="0"/>
        <v>462.93317864819716</v>
      </c>
      <c r="L19" s="161">
        <v>0.42347499999999999</v>
      </c>
      <c r="M19" s="85" t="s">
        <v>12</v>
      </c>
      <c r="N19" s="86">
        <f t="shared" si="2"/>
        <v>0.12190330007674599</v>
      </c>
      <c r="O19" s="102">
        <v>10</v>
      </c>
    </row>
    <row r="20" spans="1:17" s="3" customFormat="1" ht="39.950000000000003" customHeight="1">
      <c r="A20" s="103">
        <v>16</v>
      </c>
      <c r="B20" s="87"/>
      <c r="C20" s="88" t="s">
        <v>44</v>
      </c>
      <c r="D20" s="104" t="s">
        <v>41</v>
      </c>
      <c r="E20" s="89" t="s">
        <v>3</v>
      </c>
      <c r="F20" s="162">
        <v>0.47930699999999998</v>
      </c>
      <c r="G20" s="90" t="s">
        <v>12</v>
      </c>
      <c r="H20" s="91">
        <v>0.99</v>
      </c>
      <c r="I20" s="92" t="s">
        <v>65</v>
      </c>
      <c r="J20" s="93">
        <f>(F20*1000)/(860*0.99)</f>
        <v>0.56296335447498236</v>
      </c>
      <c r="K20" s="105">
        <f t="shared" si="0"/>
        <v>467.03440776078071</v>
      </c>
      <c r="L20" s="162">
        <v>0.42721199999999998</v>
      </c>
      <c r="M20" s="94" t="s">
        <v>12</v>
      </c>
      <c r="N20" s="95">
        <f t="shared" si="2"/>
        <v>0.1219417993876577</v>
      </c>
      <c r="O20" s="106">
        <v>10</v>
      </c>
    </row>
    <row r="21" spans="1:17" s="3" customFormat="1" ht="39.950000000000003" customHeight="1">
      <c r="A21" s="120">
        <v>17</v>
      </c>
      <c r="B21" s="15" t="s">
        <v>52</v>
      </c>
      <c r="C21" s="121" t="s">
        <v>42</v>
      </c>
      <c r="D21" s="122" t="s">
        <v>43</v>
      </c>
      <c r="E21" s="123" t="s">
        <v>5</v>
      </c>
      <c r="F21" s="168">
        <v>7.7526229999999998</v>
      </c>
      <c r="G21" s="124" t="s">
        <v>10</v>
      </c>
      <c r="H21" s="125">
        <v>1.06</v>
      </c>
      <c r="I21" s="126" t="s">
        <v>68</v>
      </c>
      <c r="J21" s="127">
        <f>(F21*1000)/(11100*1.06)</f>
        <v>0.65890047594764567</v>
      </c>
      <c r="K21" s="128">
        <f t="shared" si="0"/>
        <v>546.62384524920355</v>
      </c>
      <c r="L21" s="168">
        <v>6.4279679999999999</v>
      </c>
      <c r="M21" s="129" t="s">
        <v>10</v>
      </c>
      <c r="N21" s="130">
        <f t="shared" si="2"/>
        <v>0.20607678818562869</v>
      </c>
      <c r="O21" s="131">
        <v>12</v>
      </c>
    </row>
    <row r="22" spans="1:17" s="3" customFormat="1" ht="39.950000000000003" customHeight="1">
      <c r="A22" s="55">
        <v>18</v>
      </c>
      <c r="B22" s="56"/>
      <c r="C22" s="57" t="s">
        <v>54</v>
      </c>
      <c r="D22" s="58" t="s">
        <v>39</v>
      </c>
      <c r="E22" s="59" t="s">
        <v>6</v>
      </c>
      <c r="F22" s="170">
        <v>6.0710059169999999</v>
      </c>
      <c r="G22" s="60" t="s">
        <v>10</v>
      </c>
      <c r="H22" s="61">
        <v>0.84</v>
      </c>
      <c r="I22" s="62" t="s">
        <v>70</v>
      </c>
      <c r="J22" s="96">
        <f>(F22*1000)/(10256*0.84)</f>
        <v>0.70469851759248947</v>
      </c>
      <c r="K22" s="97">
        <f t="shared" si="0"/>
        <v>584.61790132084741</v>
      </c>
      <c r="L22" s="170">
        <v>5.5621299999999998</v>
      </c>
      <c r="M22" s="63" t="s">
        <v>10</v>
      </c>
      <c r="N22" s="64">
        <f>+(F22/L22)-1</f>
        <v>9.1489396508172227E-2</v>
      </c>
      <c r="O22" s="98">
        <v>8</v>
      </c>
    </row>
    <row r="23" spans="1:17" s="3" customFormat="1" ht="39.950000000000003" customHeight="1">
      <c r="A23" s="132">
        <v>19</v>
      </c>
      <c r="B23" s="133"/>
      <c r="C23" s="134" t="s">
        <v>42</v>
      </c>
      <c r="D23" s="135" t="s">
        <v>43</v>
      </c>
      <c r="E23" s="136" t="s">
        <v>5</v>
      </c>
      <c r="F23" s="169">
        <v>7.7526229999999998</v>
      </c>
      <c r="G23" s="137" t="s">
        <v>10</v>
      </c>
      <c r="H23" s="138">
        <v>0.92</v>
      </c>
      <c r="I23" s="139" t="s">
        <v>69</v>
      </c>
      <c r="J23" s="140">
        <f>(F23*1000)/(11100*0.92)</f>
        <v>0.75916793967880924</v>
      </c>
      <c r="K23" s="141">
        <f t="shared" si="0"/>
        <v>629.80573474364758</v>
      </c>
      <c r="L23" s="169">
        <v>6.4279679999999999</v>
      </c>
      <c r="M23" s="142" t="s">
        <v>10</v>
      </c>
      <c r="N23" s="143">
        <f>+(F23/L23)-1</f>
        <v>0.20607678818562869</v>
      </c>
      <c r="O23" s="144">
        <v>12</v>
      </c>
    </row>
    <row r="24" spans="1:17" s="3" customFormat="1" ht="39.950000000000003" customHeight="1" thickBot="1">
      <c r="A24" s="107">
        <v>20</v>
      </c>
      <c r="B24" s="108"/>
      <c r="C24" s="109" t="s">
        <v>45</v>
      </c>
      <c r="D24" s="110" t="s">
        <v>43</v>
      </c>
      <c r="E24" s="111" t="s">
        <v>7</v>
      </c>
      <c r="F24" s="171">
        <v>7.9222219999999997</v>
      </c>
      <c r="G24" s="112" t="s">
        <v>10</v>
      </c>
      <c r="H24" s="113">
        <v>0.9</v>
      </c>
      <c r="I24" s="114" t="s">
        <v>72</v>
      </c>
      <c r="J24" s="115">
        <f>(F24*1000)/(11000*0.9)</f>
        <v>0.8002244444444444</v>
      </c>
      <c r="K24" s="116">
        <f t="shared" si="0"/>
        <v>663.86621174543836</v>
      </c>
      <c r="L24" s="171">
        <v>7.0416670000000003</v>
      </c>
      <c r="M24" s="117" t="s">
        <v>10</v>
      </c>
      <c r="N24" s="118">
        <f t="shared" si="2"/>
        <v>0.12504922484974079</v>
      </c>
      <c r="O24" s="119">
        <v>11</v>
      </c>
    </row>
    <row r="25" spans="1:17" s="9" customFormat="1" ht="16.5" customHeight="1">
      <c r="A25" s="326" t="s">
        <v>51</v>
      </c>
      <c r="B25" s="327"/>
      <c r="C25" s="327"/>
      <c r="D25" s="328"/>
      <c r="E25" s="318" t="s">
        <v>1</v>
      </c>
      <c r="F25" s="319"/>
      <c r="G25" s="319"/>
      <c r="H25" s="319"/>
      <c r="I25" s="319"/>
      <c r="J25" s="319"/>
      <c r="K25" s="319"/>
      <c r="L25" s="319"/>
      <c r="M25" s="320"/>
      <c r="N25" s="333" t="s">
        <v>57</v>
      </c>
      <c r="O25" s="334"/>
    </row>
    <row r="26" spans="1:17" s="9" customFormat="1" ht="17.25" customHeight="1">
      <c r="A26" s="351" t="s">
        <v>0</v>
      </c>
      <c r="B26" s="352"/>
      <c r="C26" s="352"/>
      <c r="D26" s="353"/>
      <c r="E26" s="315" t="s">
        <v>92</v>
      </c>
      <c r="F26" s="316"/>
      <c r="G26" s="316"/>
      <c r="H26" s="316"/>
      <c r="I26" s="317"/>
      <c r="J26" s="315" t="s">
        <v>66</v>
      </c>
      <c r="K26" s="316"/>
      <c r="L26" s="316"/>
      <c r="M26" s="317"/>
      <c r="N26" s="335"/>
      <c r="O26" s="336"/>
    </row>
    <row r="27" spans="1:17" s="9" customFormat="1" ht="23.25" customHeight="1">
      <c r="A27" s="307" t="s">
        <v>53</v>
      </c>
      <c r="B27" s="308"/>
      <c r="C27" s="308"/>
      <c r="D27" s="309"/>
      <c r="E27" s="367">
        <v>3.7919</v>
      </c>
      <c r="F27" s="368"/>
      <c r="G27" s="368"/>
      <c r="H27" s="371" t="s">
        <v>14</v>
      </c>
      <c r="I27" s="372"/>
      <c r="J27" s="373">
        <v>3.8450000000000002</v>
      </c>
      <c r="K27" s="374"/>
      <c r="L27" s="371" t="s">
        <v>14</v>
      </c>
      <c r="M27" s="372"/>
      <c r="N27" s="305">
        <f>+(E27/J27)-1</f>
        <v>-1.3810143042912948E-2</v>
      </c>
      <c r="O27" s="306"/>
    </row>
    <row r="28" spans="1:17" s="9" customFormat="1" ht="23.25" customHeight="1" thickBot="1">
      <c r="A28" s="300" t="s">
        <v>15</v>
      </c>
      <c r="B28" s="301"/>
      <c r="C28" s="301"/>
      <c r="D28" s="302"/>
      <c r="E28" s="369">
        <v>4.6978999999999997</v>
      </c>
      <c r="F28" s="370"/>
      <c r="G28" s="370"/>
      <c r="H28" s="310" t="s">
        <v>14</v>
      </c>
      <c r="I28" s="311"/>
      <c r="J28" s="378">
        <v>4.1119000000000003</v>
      </c>
      <c r="K28" s="379"/>
      <c r="L28" s="310" t="s">
        <v>14</v>
      </c>
      <c r="M28" s="311"/>
      <c r="N28" s="303">
        <f>+(E28/J28)-1</f>
        <v>0.14251319341423652</v>
      </c>
      <c r="O28" s="304"/>
    </row>
    <row r="29" spans="1:17" s="9" customFormat="1" ht="50.25" customHeight="1">
      <c r="A29" s="364" t="s">
        <v>16</v>
      </c>
      <c r="B29" s="365"/>
      <c r="C29" s="365"/>
      <c r="D29" s="365"/>
      <c r="E29" s="365"/>
      <c r="F29" s="365"/>
      <c r="G29" s="365"/>
      <c r="H29" s="365"/>
      <c r="I29" s="365"/>
      <c r="J29" s="365"/>
      <c r="K29" s="365"/>
      <c r="L29" s="365"/>
      <c r="M29" s="365"/>
      <c r="N29" s="365"/>
      <c r="O29" s="366"/>
    </row>
    <row r="30" spans="1:17" s="9" customFormat="1" ht="16.5" customHeight="1">
      <c r="A30" s="354" t="s">
        <v>46</v>
      </c>
      <c r="B30" s="355"/>
      <c r="C30" s="356"/>
      <c r="D30" s="356"/>
      <c r="E30" s="356"/>
      <c r="F30" s="356"/>
      <c r="G30" s="356"/>
      <c r="H30" s="356"/>
      <c r="I30" s="356"/>
      <c r="J30" s="356"/>
      <c r="K30" s="356"/>
      <c r="L30" s="356"/>
      <c r="M30" s="356"/>
      <c r="N30" s="356"/>
      <c r="O30" s="357"/>
      <c r="P30" s="10"/>
      <c r="Q30" s="10"/>
    </row>
    <row r="31" spans="1:17" s="9" customFormat="1" ht="60.75" customHeight="1">
      <c r="A31" s="354" t="s">
        <v>47</v>
      </c>
      <c r="B31" s="375"/>
      <c r="C31" s="376"/>
      <c r="D31" s="376"/>
      <c r="E31" s="376"/>
      <c r="F31" s="376"/>
      <c r="G31" s="376"/>
      <c r="H31" s="376"/>
      <c r="I31" s="376"/>
      <c r="J31" s="376"/>
      <c r="K31" s="376"/>
      <c r="L31" s="376"/>
      <c r="M31" s="376"/>
      <c r="N31" s="376"/>
      <c r="O31" s="377"/>
      <c r="P31" s="10"/>
      <c r="Q31" s="10"/>
    </row>
    <row r="32" spans="1:17" s="11" customFormat="1" ht="31.5" customHeight="1">
      <c r="A32" s="354" t="s">
        <v>48</v>
      </c>
      <c r="B32" s="355"/>
      <c r="C32" s="356"/>
      <c r="D32" s="356"/>
      <c r="E32" s="356"/>
      <c r="F32" s="356"/>
      <c r="G32" s="356"/>
      <c r="H32" s="356"/>
      <c r="I32" s="356"/>
      <c r="J32" s="356"/>
      <c r="K32" s="356"/>
      <c r="L32" s="356"/>
      <c r="M32" s="356"/>
      <c r="N32" s="356"/>
      <c r="O32" s="357"/>
      <c r="P32" s="358"/>
      <c r="Q32" s="358"/>
    </row>
    <row r="33" spans="1:17" s="9" customFormat="1" ht="64.5" customHeight="1">
      <c r="A33" s="354" t="s">
        <v>86</v>
      </c>
      <c r="B33" s="355"/>
      <c r="C33" s="356"/>
      <c r="D33" s="356"/>
      <c r="E33" s="356"/>
      <c r="F33" s="356"/>
      <c r="G33" s="356"/>
      <c r="H33" s="356"/>
      <c r="I33" s="356"/>
      <c r="J33" s="356"/>
      <c r="K33" s="356"/>
      <c r="L33" s="356"/>
      <c r="M33" s="356"/>
      <c r="N33" s="356"/>
      <c r="O33" s="357"/>
      <c r="P33" s="358" t="s">
        <v>58</v>
      </c>
      <c r="Q33" s="358"/>
    </row>
    <row r="34" spans="1:17" s="9" customFormat="1" ht="16.5">
      <c r="A34" s="354" t="s">
        <v>87</v>
      </c>
      <c r="B34" s="355"/>
      <c r="C34" s="356"/>
      <c r="D34" s="356"/>
      <c r="E34" s="356"/>
      <c r="F34" s="356"/>
      <c r="G34" s="356"/>
      <c r="H34" s="356"/>
      <c r="I34" s="356"/>
      <c r="J34" s="356"/>
      <c r="K34" s="356"/>
      <c r="L34" s="356"/>
      <c r="M34" s="356"/>
      <c r="N34" s="356"/>
      <c r="O34" s="357"/>
      <c r="P34" s="358"/>
      <c r="Q34" s="358"/>
    </row>
    <row r="35" spans="1:17" s="9" customFormat="1" ht="59.25" customHeight="1">
      <c r="A35" s="354" t="s">
        <v>88</v>
      </c>
      <c r="B35" s="355"/>
      <c r="C35" s="356"/>
      <c r="D35" s="356"/>
      <c r="E35" s="356"/>
      <c r="F35" s="356"/>
      <c r="G35" s="356"/>
      <c r="H35" s="356"/>
      <c r="I35" s="356"/>
      <c r="J35" s="356"/>
      <c r="K35" s="356"/>
      <c r="L35" s="356"/>
      <c r="M35" s="356"/>
      <c r="N35" s="356"/>
      <c r="O35" s="357"/>
      <c r="P35" s="358"/>
      <c r="Q35" s="358"/>
    </row>
    <row r="36" spans="1:17" s="9" customFormat="1" ht="45.75" customHeight="1">
      <c r="A36" s="359" t="s">
        <v>89</v>
      </c>
      <c r="B36" s="360"/>
      <c r="C36" s="361"/>
      <c r="D36" s="361"/>
      <c r="E36" s="361"/>
      <c r="F36" s="361"/>
      <c r="G36" s="361"/>
      <c r="H36" s="361"/>
      <c r="I36" s="361"/>
      <c r="J36" s="361"/>
      <c r="K36" s="361"/>
      <c r="L36" s="361"/>
      <c r="M36" s="361"/>
      <c r="N36" s="361"/>
      <c r="O36" s="362"/>
      <c r="P36" s="358"/>
      <c r="Q36" s="358"/>
    </row>
    <row r="37" spans="1:17" s="9" customFormat="1" ht="45" customHeight="1">
      <c r="A37" s="363" t="s">
        <v>90</v>
      </c>
      <c r="B37" s="360"/>
      <c r="C37" s="361"/>
      <c r="D37" s="361"/>
      <c r="E37" s="361"/>
      <c r="F37" s="361"/>
      <c r="G37" s="361"/>
      <c r="H37" s="361"/>
      <c r="I37" s="361"/>
      <c r="J37" s="361"/>
      <c r="K37" s="361"/>
      <c r="L37" s="361"/>
      <c r="M37" s="361"/>
      <c r="N37" s="361"/>
      <c r="O37" s="362"/>
      <c r="P37" s="358"/>
      <c r="Q37" s="358"/>
    </row>
    <row r="38" spans="1:17" s="9" customFormat="1" ht="16.5">
      <c r="A38" s="354" t="s">
        <v>91</v>
      </c>
      <c r="B38" s="355"/>
      <c r="C38" s="356"/>
      <c r="D38" s="356"/>
      <c r="E38" s="356"/>
      <c r="F38" s="356"/>
      <c r="G38" s="356"/>
      <c r="H38" s="356"/>
      <c r="I38" s="356"/>
      <c r="J38" s="356"/>
      <c r="K38" s="356"/>
      <c r="L38" s="356"/>
      <c r="M38" s="356"/>
      <c r="N38" s="356"/>
      <c r="O38" s="357"/>
      <c r="P38" s="358"/>
      <c r="Q38" s="358"/>
    </row>
    <row r="39" spans="1:17">
      <c r="F39" s="2"/>
      <c r="G39" s="2"/>
      <c r="J39" s="2"/>
      <c r="K39" s="2"/>
    </row>
  </sheetData>
  <mergeCells count="47">
    <mergeCell ref="P32:Q32"/>
    <mergeCell ref="A32:O32"/>
    <mergeCell ref="A29:O29"/>
    <mergeCell ref="E27:G27"/>
    <mergeCell ref="L28:M28"/>
    <mergeCell ref="E28:G28"/>
    <mergeCell ref="H27:I27"/>
    <mergeCell ref="J27:K27"/>
    <mergeCell ref="L27:M27"/>
    <mergeCell ref="A31:O31"/>
    <mergeCell ref="A30:O30"/>
    <mergeCell ref="J28:K28"/>
    <mergeCell ref="A35:O35"/>
    <mergeCell ref="P35:Q35"/>
    <mergeCell ref="A33:O33"/>
    <mergeCell ref="P34:Q34"/>
    <mergeCell ref="A34:O34"/>
    <mergeCell ref="P33:Q33"/>
    <mergeCell ref="A38:O38"/>
    <mergeCell ref="P38:Q38"/>
    <mergeCell ref="P37:Q37"/>
    <mergeCell ref="P36:Q36"/>
    <mergeCell ref="A36:O36"/>
    <mergeCell ref="A37:O37"/>
    <mergeCell ref="A1:O1"/>
    <mergeCell ref="E26:I26"/>
    <mergeCell ref="J26:M26"/>
    <mergeCell ref="E25:M25"/>
    <mergeCell ref="K3:K4"/>
    <mergeCell ref="F3:G4"/>
    <mergeCell ref="A2:O2"/>
    <mergeCell ref="A25:D25"/>
    <mergeCell ref="L3:M4"/>
    <mergeCell ref="N25:O26"/>
    <mergeCell ref="N3:O3"/>
    <mergeCell ref="I3:J4"/>
    <mergeCell ref="B3:C4"/>
    <mergeCell ref="E3:E4"/>
    <mergeCell ref="A3:A4"/>
    <mergeCell ref="A26:D26"/>
    <mergeCell ref="H3:H4"/>
    <mergeCell ref="D3:D4"/>
    <mergeCell ref="A28:D28"/>
    <mergeCell ref="N28:O28"/>
    <mergeCell ref="N27:O27"/>
    <mergeCell ref="A27:D27"/>
    <mergeCell ref="H28:I28"/>
  </mergeCells>
  <phoneticPr fontId="0" type="noConversion"/>
  <printOptions horizontalCentered="1" verticalCentered="1"/>
  <pageMargins left="0" right="0" top="0" bottom="0" header="0" footer="0"/>
  <pageSetup paperSize="9" scale="50" orientation="portrait"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2018-01-30T14:17:30Z</cp:lastPrinted>
  <dcterms:created xsi:type="dcterms:W3CDTF">1997-07-24T11:06:41Z</dcterms:created>
  <dcterms:modified xsi:type="dcterms:W3CDTF">2018-01-30T14:17:34Z</dcterms:modified>
</cp:coreProperties>
</file>